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45" yWindow="-120" windowWidth="18795" windowHeight="9810" tabRatio="616"/>
  </bookViews>
  <sheets>
    <sheet name="bsecs-10a" sheetId="37" r:id="rId1"/>
    <sheet name="bsecs-10b" sheetId="38" r:id="rId2"/>
    <sheet name="Bsecs10C" sheetId="49" r:id="rId3"/>
    <sheet name="Bsecs10D" sheetId="48" r:id="rId4"/>
    <sheet name="Bsecs10E" sheetId="47" r:id="rId5"/>
    <sheet name="Bsecs10F" sheetId="50" r:id="rId6"/>
  </sheets>
  <definedNames>
    <definedName name="_xlnm.Print_Area" localSheetId="0">'bsecs-10a'!$A$1:$H$88</definedName>
    <definedName name="_xlnm.Print_Area" localSheetId="1">'bsecs-10b'!$A$1:$I$88</definedName>
  </definedNames>
  <calcPr calcId="145621"/>
</workbook>
</file>

<file path=xl/calcChain.xml><?xml version="1.0" encoding="utf-8"?>
<calcChain xmlns="http://schemas.openxmlformats.org/spreadsheetml/2006/main">
  <c r="F60" i="38" l="1"/>
  <c r="F59" i="38"/>
  <c r="F58" i="38"/>
  <c r="F57" i="38"/>
  <c r="F56" i="38"/>
  <c r="F55" i="38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H15" i="38"/>
  <c r="G15" i="38"/>
  <c r="F89" i="37"/>
  <c r="E89" i="37"/>
  <c r="D89" i="37"/>
  <c r="G15" i="37"/>
  <c r="G16" i="37" s="1"/>
  <c r="G17" i="37" s="1"/>
  <c r="G18" i="37" s="1"/>
  <c r="G19" i="37" s="1"/>
  <c r="G20" i="37" s="1"/>
  <c r="G21" i="37" s="1"/>
  <c r="G22" i="37" s="1"/>
  <c r="G23" i="37" s="1"/>
  <c r="G24" i="37" s="1"/>
  <c r="G25" i="37" s="1"/>
  <c r="G26" i="37" s="1"/>
  <c r="G27" i="37" s="1"/>
  <c r="G28" i="37" s="1"/>
  <c r="G29" i="37" s="1"/>
  <c r="G30" i="37" s="1"/>
  <c r="G31" i="37" s="1"/>
  <c r="G32" i="37" s="1"/>
  <c r="G33" i="37" s="1"/>
  <c r="G34" i="37" s="1"/>
  <c r="G35" i="37" s="1"/>
  <c r="G36" i="37" s="1"/>
  <c r="G37" i="37" s="1"/>
  <c r="G38" i="37" s="1"/>
  <c r="G39" i="37" s="1"/>
  <c r="G40" i="37" s="1"/>
  <c r="G41" i="37" s="1"/>
  <c r="G42" i="37" s="1"/>
  <c r="G43" i="37" s="1"/>
  <c r="G44" i="37" s="1"/>
  <c r="G45" i="37" s="1"/>
  <c r="G46" i="37" s="1"/>
  <c r="G47" i="37" s="1"/>
  <c r="G48" i="37" s="1"/>
  <c r="G49" i="37" s="1"/>
  <c r="G50" i="37" s="1"/>
  <c r="G51" i="37" s="1"/>
  <c r="G52" i="37" s="1"/>
  <c r="G53" i="37" s="1"/>
  <c r="G54" i="37" s="1"/>
  <c r="G55" i="37" s="1"/>
  <c r="G56" i="37" s="1"/>
  <c r="G57" i="37" s="1"/>
  <c r="G58" i="37" s="1"/>
  <c r="G59" i="37" s="1"/>
  <c r="G60" i="37" s="1"/>
  <c r="G61" i="37" s="1"/>
  <c r="G62" i="37" s="1"/>
  <c r="G63" i="37" s="1"/>
  <c r="G64" i="37" s="1"/>
  <c r="G65" i="37" s="1"/>
  <c r="G66" i="37" s="1"/>
  <c r="G67" i="37" s="1"/>
  <c r="G68" i="37" s="1"/>
  <c r="G69" i="37" s="1"/>
  <c r="G70" i="37" s="1"/>
  <c r="G71" i="37" s="1"/>
  <c r="G72" i="37" s="1"/>
  <c r="G73" i="37" s="1"/>
  <c r="G74" i="37" s="1"/>
  <c r="G75" i="37" s="1"/>
  <c r="G76" i="37" s="1"/>
  <c r="G77" i="37" s="1"/>
  <c r="G78" i="37" s="1"/>
  <c r="G79" i="37" s="1"/>
  <c r="G80" i="37" s="1"/>
  <c r="G81" i="37" s="1"/>
  <c r="G82" i="37" s="1"/>
  <c r="G83" i="37" s="1"/>
  <c r="G84" i="37" s="1"/>
  <c r="G85" i="37" s="1"/>
  <c r="G86" i="37" s="1"/>
  <c r="G87" i="37" s="1"/>
  <c r="H16" i="38" l="1"/>
  <c r="G16" i="38"/>
  <c r="H17" i="38" l="1"/>
  <c r="G17" i="38"/>
  <c r="G18" i="38" l="1"/>
  <c r="H18" i="38" s="1"/>
  <c r="G19" i="38" l="1"/>
  <c r="H19" i="38"/>
  <c r="G20" i="38" l="1"/>
  <c r="H20" i="38" s="1"/>
  <c r="H21" i="38" s="1"/>
  <c r="H22" i="38" s="1"/>
  <c r="H23" i="38" s="1"/>
  <c r="H24" i="38" s="1"/>
  <c r="H25" i="38" s="1"/>
  <c r="H26" i="38" s="1"/>
  <c r="H27" i="38" s="1"/>
  <c r="H28" i="38" s="1"/>
  <c r="H29" i="38" s="1"/>
  <c r="H30" i="38" s="1"/>
  <c r="H31" i="38" s="1"/>
  <c r="H32" i="38" s="1"/>
  <c r="H33" i="38" s="1"/>
  <c r="H34" i="38" s="1"/>
  <c r="H35" i="38" s="1"/>
  <c r="H36" i="38" s="1"/>
  <c r="H37" i="38" s="1"/>
  <c r="H38" i="38" s="1"/>
  <c r="H39" i="38" s="1"/>
  <c r="H40" i="38" s="1"/>
  <c r="H41" i="38" s="1"/>
  <c r="H42" i="38" s="1"/>
  <c r="H43" i="38" s="1"/>
  <c r="H44" i="38" s="1"/>
  <c r="H45" i="38" s="1"/>
  <c r="H46" i="38" s="1"/>
  <c r="H47" i="38" s="1"/>
  <c r="H48" i="38" s="1"/>
  <c r="H49" i="38" s="1"/>
  <c r="H50" i="38" s="1"/>
  <c r="H51" i="38" s="1"/>
  <c r="H52" i="38" s="1"/>
  <c r="H53" i="38" s="1"/>
  <c r="H54" i="38" s="1"/>
  <c r="H55" i="38" s="1"/>
  <c r="H56" i="38" s="1"/>
  <c r="H57" i="38" s="1"/>
  <c r="H58" i="38" s="1"/>
  <c r="H59" i="38" s="1"/>
  <c r="H60" i="38" s="1"/>
  <c r="G61" i="38" l="1"/>
  <c r="H61" i="38"/>
  <c r="G62" i="38" l="1"/>
  <c r="H62" i="38" s="1"/>
  <c r="G63" i="38" l="1"/>
  <c r="H63" i="38"/>
  <c r="G64" i="38" l="1"/>
  <c r="H64" i="38" s="1"/>
  <c r="G65" i="38" l="1"/>
  <c r="H65" i="38"/>
  <c r="G66" i="38" l="1"/>
  <c r="H66" i="38" s="1"/>
  <c r="G67" i="38" l="1"/>
  <c r="H67" i="38"/>
  <c r="G68" i="38" l="1"/>
  <c r="H68" i="38" s="1"/>
  <c r="G69" i="38" l="1"/>
  <c r="H69" i="38"/>
  <c r="G70" i="38" l="1"/>
  <c r="H70" i="38" s="1"/>
  <c r="G71" i="38" l="1"/>
  <c r="H71" i="38"/>
  <c r="G72" i="38" l="1"/>
  <c r="H72" i="38" s="1"/>
  <c r="G73" i="38" l="1"/>
  <c r="H73" i="38" s="1"/>
  <c r="G74" i="38" l="1"/>
  <c r="H74" i="38" s="1"/>
  <c r="G75" i="38" l="1"/>
  <c r="H75" i="38" s="1"/>
  <c r="H76" i="38" l="1"/>
  <c r="G76" i="38"/>
  <c r="G77" i="38" l="1"/>
  <c r="H77" i="38" s="1"/>
  <c r="H78" i="38" l="1"/>
  <c r="G78" i="38"/>
  <c r="G79" i="38" l="1"/>
  <c r="H79" i="38" s="1"/>
  <c r="H80" i="38" l="1"/>
  <c r="G80" i="38"/>
  <c r="G81" i="38" l="1"/>
  <c r="H81" i="38" s="1"/>
  <c r="H82" i="38" l="1"/>
  <c r="G82" i="38"/>
  <c r="G83" i="38" l="1"/>
  <c r="H83" i="38" s="1"/>
  <c r="H84" i="38" l="1"/>
  <c r="G84" i="38"/>
  <c r="G85" i="38" l="1"/>
  <c r="H85" i="38" s="1"/>
  <c r="H86" i="38" l="1"/>
  <c r="G86" i="38"/>
  <c r="G87" i="38" l="1"/>
  <c r="H87" i="38" s="1"/>
  <c r="E88" i="38" l="1"/>
  <c r="E89" i="38" s="1"/>
  <c r="D88" i="38"/>
  <c r="H88" i="38" l="1"/>
  <c r="F88" i="38"/>
  <c r="F89" i="38" s="1"/>
  <c r="D89" i="38"/>
  <c r="F8" i="38" l="1"/>
  <c r="F8" i="37"/>
  <c r="K9" i="37" s="1"/>
  <c r="L8" i="38"/>
</calcChain>
</file>

<file path=xl/sharedStrings.xml><?xml version="1.0" encoding="utf-8"?>
<sst xmlns="http://schemas.openxmlformats.org/spreadsheetml/2006/main" count="117" uniqueCount="42">
  <si>
    <t>Monto (UF)</t>
  </si>
  <si>
    <t>Interés anual</t>
  </si>
  <si>
    <t>Interés trimestral</t>
  </si>
  <si>
    <t>Plazo (trimestres)</t>
  </si>
  <si>
    <t>Intereses y Amoritización</t>
  </si>
  <si>
    <t>trimestrales</t>
  </si>
  <si>
    <t>Período de gracia</t>
  </si>
  <si>
    <t>N° Cupones</t>
  </si>
  <si>
    <t>Período</t>
  </si>
  <si>
    <t>Número de cuota de interés</t>
  </si>
  <si>
    <t>Número de cuota de amortización</t>
  </si>
  <si>
    <t>Monto Interés</t>
  </si>
  <si>
    <t>Amortización</t>
  </si>
  <si>
    <t>Total cupón</t>
  </si>
  <si>
    <t>Capitalización de Intereses</t>
  </si>
  <si>
    <t>Saldo Insoluto Final</t>
  </si>
  <si>
    <t>Fecha pago Bono</t>
  </si>
  <si>
    <t>TABLA DE DESARROLLO SERIE BSECS-10A PREFERENTE</t>
  </si>
  <si>
    <t>CARACTERISTICAS DE UN BONO DE UF 500</t>
  </si>
  <si>
    <t>Periodo de Gracias (trimestres)</t>
  </si>
  <si>
    <t>TABLA DE DESARROLLO SERIE BSECS-10B SUBORDINADA</t>
  </si>
  <si>
    <t>CARACTERISTICAS DE UN BONO DE UF 200</t>
  </si>
  <si>
    <t>Securitizadora Security</t>
  </si>
  <si>
    <t>Originador</t>
  </si>
  <si>
    <t>Administrador</t>
  </si>
  <si>
    <t>Activo</t>
  </si>
  <si>
    <t>CONTRATO DE ARRENDAMIENTO CON PROMESA DE COMPRAVENTA</t>
  </si>
  <si>
    <t>Patrimonio Separado</t>
  </si>
  <si>
    <t>Nombre del Bono</t>
  </si>
  <si>
    <t>Cantidad de Cupones</t>
  </si>
  <si>
    <t>Monto de un Bono</t>
  </si>
  <si>
    <t>N° Cupón</t>
  </si>
  <si>
    <t>Capital Insoluto</t>
  </si>
  <si>
    <t>Total Cupón</t>
  </si>
  <si>
    <t>Amortización Acumulada</t>
  </si>
  <si>
    <t>Fecha de Pago</t>
  </si>
  <si>
    <t>MAPSA</t>
  </si>
  <si>
    <t>BSECS-10</t>
  </si>
  <si>
    <t>BSECS-10C</t>
  </si>
  <si>
    <t>BSECS-10D</t>
  </si>
  <si>
    <t>BSECS-10E</t>
  </si>
  <si>
    <t>BSECS-10F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</si>
</sst>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&quot;$&quot;\ #,##0.00;[Red]\-&quot;$&quot;\ #,##0.00"/>
    <numFmt numFmtId="165" formatCode="_-* #,##0_-;\-* #,##0_-;_-* &quot;-&quot;_-;_-@_-"/>
    <numFmt numFmtId="166" formatCode="_-* #,##0.00_-;\-* #,##0.00_-;_-* &quot;-&quot;??_-;_-@_-"/>
    <numFmt numFmtId="167" formatCode="#,##0.0000"/>
    <numFmt numFmtId="168" formatCode="0.0%"/>
    <numFmt numFmtId="169" formatCode="0.0000%"/>
    <numFmt numFmtId="170" formatCode="#,##0_);[Red]\(#,##0\);&quot;-   &quot;"/>
    <numFmt numFmtId="171" formatCode="#,##0.0000_ ;[Red]\-#,##0.0000\ "/>
    <numFmt numFmtId="172" formatCode="0.0000"/>
    <numFmt numFmtId="173" formatCode="0.000000%"/>
    <numFmt numFmtId="174" formatCode="_(* #,##0_);_(* \(#,##0\);_(* &quot;-&quot;??_);_(@_)"/>
    <numFmt numFmtId="175" formatCode="_(* #,##0.0000_);_(* \(#,##0.0000\);_(* &quot;-&quot;??_);_(@_)"/>
    <numFmt numFmtId="176" formatCode="dd\-mm\-yyyy"/>
  </numFmts>
  <fonts count="5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0" xfId="0" applyFont="1" applyAlignme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4" fontId="3" fillId="0" borderId="0" xfId="0" applyNumberFormat="1" applyFont="1"/>
    <xf numFmtId="0" fontId="3" fillId="0" borderId="4" xfId="0" applyFont="1" applyBorder="1"/>
    <xf numFmtId="10" fontId="3" fillId="0" borderId="5" xfId="3" applyNumberFormat="1" applyFont="1" applyBorder="1"/>
    <xf numFmtId="168" fontId="3" fillId="0" borderId="0" xfId="3" applyNumberFormat="1" applyFont="1" applyBorder="1"/>
    <xf numFmtId="169" fontId="3" fillId="0" borderId="5" xfId="3" applyNumberFormat="1" applyFont="1" applyBorder="1"/>
    <xf numFmtId="173" fontId="3" fillId="0" borderId="0" xfId="3" applyNumberFormat="1" applyFont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164" fontId="0" fillId="0" borderId="0" xfId="0" applyNumberFormat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3" fontId="3" fillId="2" borderId="3" xfId="1" applyNumberFormat="1" applyFont="1" applyFill="1" applyBorder="1" applyAlignment="1"/>
    <xf numFmtId="0" fontId="3" fillId="2" borderId="4" xfId="0" applyFont="1" applyFill="1" applyBorder="1" applyAlignment="1"/>
    <xf numFmtId="0" fontId="3" fillId="2" borderId="0" xfId="0" applyFont="1" applyFill="1" applyBorder="1" applyAlignment="1"/>
    <xf numFmtId="168" fontId="3" fillId="2" borderId="5" xfId="0" applyNumberFormat="1" applyFont="1" applyFill="1" applyBorder="1" applyAlignment="1"/>
    <xf numFmtId="169" fontId="3" fillId="2" borderId="5" xfId="0" applyNumberFormat="1" applyFont="1" applyFill="1" applyBorder="1" applyAlignment="1"/>
    <xf numFmtId="0" fontId="3" fillId="2" borderId="5" xfId="0" applyFont="1" applyFill="1" applyBorder="1" applyAlignment="1"/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170" fontId="3" fillId="2" borderId="0" xfId="0" applyNumberFormat="1" applyFont="1" applyFill="1" applyAlignment="1"/>
    <xf numFmtId="0" fontId="0" fillId="0" borderId="4" xfId="0" applyBorder="1"/>
    <xf numFmtId="0" fontId="0" fillId="0" borderId="0" xfId="0" applyBorder="1"/>
    <xf numFmtId="14" fontId="0" fillId="0" borderId="5" xfId="0" applyNumberFormat="1" applyBorder="1"/>
    <xf numFmtId="0" fontId="0" fillId="0" borderId="6" xfId="0" applyBorder="1"/>
    <xf numFmtId="0" fontId="0" fillId="0" borderId="7" xfId="0" applyBorder="1"/>
    <xf numFmtId="167" fontId="0" fillId="0" borderId="7" xfId="0" applyNumberFormat="1" applyBorder="1"/>
    <xf numFmtId="14" fontId="0" fillId="0" borderId="8" xfId="0" applyNumberFormat="1" applyBorder="1"/>
    <xf numFmtId="175" fontId="0" fillId="0" borderId="0" xfId="0" applyNumberFormat="1"/>
    <xf numFmtId="2" fontId="0" fillId="0" borderId="13" xfId="0" applyNumberFormat="1" applyBorder="1" applyAlignment="1">
      <alignment horizontal="center" wrapText="1"/>
    </xf>
    <xf numFmtId="0" fontId="0" fillId="0" borderId="13" xfId="0" applyBorder="1"/>
    <xf numFmtId="14" fontId="0" fillId="0" borderId="13" xfId="0" applyNumberFormat="1" applyBorder="1"/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/>
    <xf numFmtId="171" fontId="1" fillId="0" borderId="2" xfId="0" applyNumberFormat="1" applyFont="1" applyBorder="1"/>
    <xf numFmtId="167" fontId="1" fillId="0" borderId="2" xfId="0" applyNumberFormat="1" applyFont="1" applyBorder="1"/>
    <xf numFmtId="14" fontId="1" fillId="0" borderId="3" xfId="0" applyNumberFormat="1" applyFont="1" applyBorder="1"/>
    <xf numFmtId="0" fontId="1" fillId="0" borderId="4" xfId="0" applyFont="1" applyBorder="1"/>
    <xf numFmtId="0" fontId="1" fillId="0" borderId="0" xfId="0" applyFont="1" applyBorder="1"/>
    <xf numFmtId="171" fontId="1" fillId="0" borderId="0" xfId="0" applyNumberFormat="1" applyFont="1" applyFill="1" applyBorder="1"/>
    <xf numFmtId="171" fontId="1" fillId="0" borderId="0" xfId="0" applyNumberFormat="1" applyFont="1" applyBorder="1"/>
    <xf numFmtId="167" fontId="1" fillId="0" borderId="0" xfId="0" applyNumberFormat="1" applyFont="1" applyBorder="1"/>
    <xf numFmtId="14" fontId="1" fillId="0" borderId="5" xfId="0" applyNumberFormat="1" applyFont="1" applyBorder="1"/>
    <xf numFmtId="171" fontId="1" fillId="0" borderId="7" xfId="0" applyNumberFormat="1" applyFont="1" applyBorder="1"/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74" fontId="1" fillId="0" borderId="1" xfId="1" applyNumberFormat="1" applyFont="1" applyBorder="1"/>
    <xf numFmtId="174" fontId="1" fillId="0" borderId="2" xfId="1" applyNumberFormat="1" applyFont="1" applyBorder="1"/>
    <xf numFmtId="175" fontId="1" fillId="0" borderId="2" xfId="1" applyNumberFormat="1" applyFont="1" applyBorder="1"/>
    <xf numFmtId="172" fontId="1" fillId="0" borderId="2" xfId="2" applyNumberFormat="1" applyFont="1" applyBorder="1" applyAlignment="1"/>
    <xf numFmtId="176" fontId="1" fillId="0" borderId="3" xfId="0" applyNumberFormat="1" applyFont="1" applyBorder="1"/>
    <xf numFmtId="170" fontId="1" fillId="0" borderId="4" xfId="1" applyNumberFormat="1" applyFont="1" applyBorder="1"/>
    <xf numFmtId="170" fontId="1" fillId="0" borderId="0" xfId="1" applyNumberFormat="1" applyFont="1" applyBorder="1"/>
    <xf numFmtId="175" fontId="1" fillId="0" borderId="0" xfId="1" applyNumberFormat="1" applyFont="1" applyBorder="1"/>
    <xf numFmtId="172" fontId="1" fillId="0" borderId="0" xfId="2" applyNumberFormat="1" applyFont="1" applyBorder="1" applyAlignment="1"/>
    <xf numFmtId="176" fontId="1" fillId="0" borderId="5" xfId="0" applyNumberFormat="1" applyFont="1" applyBorder="1"/>
    <xf numFmtId="170" fontId="1" fillId="0" borderId="6" xfId="1" applyNumberFormat="1" applyFont="1" applyBorder="1"/>
    <xf numFmtId="170" fontId="1" fillId="0" borderId="7" xfId="1" applyNumberFormat="1" applyFont="1" applyBorder="1"/>
    <xf numFmtId="175" fontId="1" fillId="0" borderId="7" xfId="1" applyNumberFormat="1" applyFont="1" applyBorder="1"/>
    <xf numFmtId="172" fontId="1" fillId="0" borderId="7" xfId="2" applyNumberFormat="1" applyFont="1" applyBorder="1" applyAlignment="1"/>
    <xf numFmtId="176" fontId="1" fillId="0" borderId="8" xfId="0" applyNumberFormat="1" applyFont="1" applyBorder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89"/>
  <sheetViews>
    <sheetView tabSelected="1" topLeftCell="A50" workbookViewId="0">
      <selection activeCell="L63" sqref="L63"/>
    </sheetView>
  </sheetViews>
  <sheetFormatPr baseColWidth="10" defaultRowHeight="12.75" x14ac:dyDescent="0.2"/>
  <cols>
    <col min="5" max="5" width="13.33203125" customWidth="1"/>
  </cols>
  <sheetData>
    <row r="1" spans="1:11" x14ac:dyDescent="0.2">
      <c r="A1" s="78"/>
      <c r="B1" s="78"/>
      <c r="C1" s="78"/>
      <c r="D1" s="78"/>
      <c r="E1" s="78"/>
      <c r="F1" s="78"/>
      <c r="G1" s="78"/>
      <c r="H1" s="78"/>
    </row>
    <row r="2" spans="1:11" x14ac:dyDescent="0.2">
      <c r="A2" s="20"/>
      <c r="B2" s="20"/>
      <c r="C2" s="20"/>
      <c r="D2" s="20"/>
      <c r="E2" s="20"/>
      <c r="F2" s="20"/>
      <c r="G2" s="20"/>
      <c r="H2" s="20"/>
    </row>
    <row r="3" spans="1:11" x14ac:dyDescent="0.2">
      <c r="A3" s="78" t="s">
        <v>17</v>
      </c>
      <c r="B3" s="78"/>
      <c r="C3" s="78"/>
      <c r="D3" s="78"/>
      <c r="E3" s="78"/>
      <c r="F3" s="78"/>
      <c r="G3" s="78"/>
      <c r="H3" s="78"/>
    </row>
    <row r="4" spans="1:11" x14ac:dyDescent="0.2">
      <c r="A4" s="78" t="s">
        <v>18</v>
      </c>
      <c r="B4" s="78"/>
      <c r="C4" s="78"/>
      <c r="D4" s="78"/>
      <c r="E4" s="78"/>
      <c r="F4" s="78"/>
      <c r="G4" s="78"/>
      <c r="H4" s="78"/>
    </row>
    <row r="5" spans="1:11" x14ac:dyDescent="0.2">
      <c r="A5" s="21"/>
      <c r="B5" s="21"/>
      <c r="C5" s="21"/>
      <c r="D5" s="21"/>
      <c r="E5" s="21"/>
      <c r="F5" s="21"/>
      <c r="G5" s="22"/>
      <c r="H5" s="22"/>
    </row>
    <row r="6" spans="1:11" x14ac:dyDescent="0.2">
      <c r="A6" s="22"/>
      <c r="B6" s="22"/>
      <c r="C6" s="23" t="s">
        <v>0</v>
      </c>
      <c r="D6" s="24"/>
      <c r="E6" s="24"/>
      <c r="F6" s="25">
        <v>500</v>
      </c>
      <c r="G6" s="22"/>
      <c r="H6" s="22"/>
    </row>
    <row r="7" spans="1:11" x14ac:dyDescent="0.2">
      <c r="A7" s="22"/>
      <c r="B7" s="22"/>
      <c r="C7" s="26" t="s">
        <v>1</v>
      </c>
      <c r="D7" s="27"/>
      <c r="E7" s="27"/>
      <c r="F7" s="28">
        <v>0.04</v>
      </c>
      <c r="G7" s="22"/>
      <c r="H7" s="22"/>
    </row>
    <row r="8" spans="1:11" x14ac:dyDescent="0.2">
      <c r="A8" s="22"/>
      <c r="B8" s="22"/>
      <c r="C8" s="26" t="s">
        <v>2</v>
      </c>
      <c r="D8" s="27"/>
      <c r="E8" s="27"/>
      <c r="F8" s="29">
        <f>TRUNC((1+F7)^(3/12)-1,6)</f>
        <v>9.8530000000000006E-3</v>
      </c>
      <c r="G8" s="22"/>
      <c r="H8" s="22"/>
    </row>
    <row r="9" spans="1:11" x14ac:dyDescent="0.2">
      <c r="A9" s="22"/>
      <c r="B9" s="22"/>
      <c r="C9" s="26" t="s">
        <v>3</v>
      </c>
      <c r="D9" s="27"/>
      <c r="E9" s="27"/>
      <c r="F9" s="30">
        <v>74</v>
      </c>
      <c r="G9" s="22"/>
      <c r="H9" s="22"/>
      <c r="K9" s="19">
        <f>NPV(F8,F15:F88)</f>
        <v>500.66729723746516</v>
      </c>
    </row>
    <row r="10" spans="1:11" x14ac:dyDescent="0.2">
      <c r="A10" s="22"/>
      <c r="B10" s="22"/>
      <c r="C10" s="26" t="s">
        <v>19</v>
      </c>
      <c r="D10" s="27"/>
      <c r="E10" s="27"/>
      <c r="F10" s="30">
        <v>0</v>
      </c>
      <c r="G10" s="22"/>
      <c r="H10" s="22"/>
    </row>
    <row r="11" spans="1:11" x14ac:dyDescent="0.2">
      <c r="A11" s="22"/>
      <c r="B11" s="22"/>
      <c r="C11" s="26" t="s">
        <v>4</v>
      </c>
      <c r="D11" s="27"/>
      <c r="E11" s="27"/>
      <c r="F11" s="31" t="s">
        <v>5</v>
      </c>
      <c r="G11" s="22"/>
      <c r="H11" s="22"/>
    </row>
    <row r="12" spans="1:11" x14ac:dyDescent="0.2">
      <c r="A12" s="22"/>
      <c r="B12" s="22"/>
      <c r="C12" s="32" t="s">
        <v>7</v>
      </c>
      <c r="D12" s="33"/>
      <c r="E12" s="33"/>
      <c r="F12" s="34">
        <v>74</v>
      </c>
      <c r="G12" s="22"/>
      <c r="H12" s="22"/>
    </row>
    <row r="13" spans="1:11" x14ac:dyDescent="0.2">
      <c r="A13" s="22"/>
      <c r="B13" s="22"/>
      <c r="C13" s="22"/>
      <c r="D13" s="22"/>
      <c r="E13" s="22"/>
      <c r="F13" s="22"/>
      <c r="G13" s="35"/>
      <c r="H13" s="22"/>
    </row>
    <row r="14" spans="1:11" ht="51" x14ac:dyDescent="0.2">
      <c r="A14" s="47" t="s">
        <v>8</v>
      </c>
      <c r="B14" s="47" t="s">
        <v>9</v>
      </c>
      <c r="C14" s="47" t="s">
        <v>10</v>
      </c>
      <c r="D14" s="47" t="s">
        <v>11</v>
      </c>
      <c r="E14" s="47" t="s">
        <v>12</v>
      </c>
      <c r="F14" s="47" t="s">
        <v>13</v>
      </c>
      <c r="G14" s="47" t="s">
        <v>15</v>
      </c>
      <c r="H14" s="47" t="s">
        <v>16</v>
      </c>
    </row>
    <row r="15" spans="1:11" x14ac:dyDescent="0.2">
      <c r="A15" s="48">
        <v>1</v>
      </c>
      <c r="B15" s="49">
        <v>1</v>
      </c>
      <c r="C15" s="49">
        <v>1</v>
      </c>
      <c r="D15" s="50">
        <v>4.9264000000000001</v>
      </c>
      <c r="E15" s="50">
        <v>4.6219999999999999</v>
      </c>
      <c r="F15" s="50">
        <v>9.5484000000000009</v>
      </c>
      <c r="G15" s="51">
        <f>F6-E15</f>
        <v>495.37799999999999</v>
      </c>
      <c r="H15" s="52">
        <v>39356</v>
      </c>
    </row>
    <row r="16" spans="1:11" x14ac:dyDescent="0.2">
      <c r="A16" s="53">
        <v>2</v>
      </c>
      <c r="B16" s="54">
        <v>2</v>
      </c>
      <c r="C16" s="54">
        <v>2</v>
      </c>
      <c r="D16" s="55">
        <v>4.8808999999999996</v>
      </c>
      <c r="E16" s="55">
        <v>4.6675000000000004</v>
      </c>
      <c r="F16" s="56">
        <v>9.5484000000000009</v>
      </c>
      <c r="G16" s="57">
        <f>G15-E16</f>
        <v>490.71049999999997</v>
      </c>
      <c r="H16" s="58">
        <v>39448</v>
      </c>
    </row>
    <row r="17" spans="1:8" x14ac:dyDescent="0.2">
      <c r="A17" s="53">
        <v>3</v>
      </c>
      <c r="B17" s="54">
        <v>3</v>
      </c>
      <c r="C17" s="54">
        <v>3</v>
      </c>
      <c r="D17" s="55">
        <v>4.8349000000000002</v>
      </c>
      <c r="E17" s="55">
        <v>5.4157000000000002</v>
      </c>
      <c r="F17" s="56">
        <v>10.2506</v>
      </c>
      <c r="G17" s="57">
        <f t="shared" ref="G17:G80" si="0">G16-E17</f>
        <v>485.29479999999995</v>
      </c>
      <c r="H17" s="58">
        <v>39539</v>
      </c>
    </row>
    <row r="18" spans="1:8" x14ac:dyDescent="0.2">
      <c r="A18" s="53">
        <v>4</v>
      </c>
      <c r="B18" s="54">
        <v>4</v>
      </c>
      <c r="C18" s="54">
        <v>4</v>
      </c>
      <c r="D18" s="55">
        <v>4.7816000000000001</v>
      </c>
      <c r="E18" s="55">
        <v>7.1910000000000007</v>
      </c>
      <c r="F18" s="56">
        <v>11.9726</v>
      </c>
      <c r="G18" s="57">
        <f t="shared" si="0"/>
        <v>478.10379999999998</v>
      </c>
      <c r="H18" s="58">
        <v>39630</v>
      </c>
    </row>
    <row r="19" spans="1:8" x14ac:dyDescent="0.2">
      <c r="A19" s="53">
        <v>5</v>
      </c>
      <c r="B19" s="54">
        <v>5</v>
      </c>
      <c r="C19" s="54">
        <v>5</v>
      </c>
      <c r="D19" s="55">
        <v>4.7106000000000003</v>
      </c>
      <c r="E19" s="55">
        <v>7.5487000000000002</v>
      </c>
      <c r="F19" s="56">
        <v>12.2593</v>
      </c>
      <c r="G19" s="57">
        <f t="shared" si="0"/>
        <v>470.55509999999998</v>
      </c>
      <c r="H19" s="58">
        <v>39722</v>
      </c>
    </row>
    <row r="20" spans="1:8" x14ac:dyDescent="0.2">
      <c r="A20" s="53">
        <v>6</v>
      </c>
      <c r="B20" s="54">
        <v>6</v>
      </c>
      <c r="C20" s="54">
        <v>6</v>
      </c>
      <c r="D20" s="55">
        <v>4.6363000000000003</v>
      </c>
      <c r="E20" s="55">
        <v>9.8182000000000009</v>
      </c>
      <c r="F20" s="56">
        <v>14.454500000000001</v>
      </c>
      <c r="G20" s="57">
        <f t="shared" si="0"/>
        <v>460.73689999999999</v>
      </c>
      <c r="H20" s="58">
        <v>39814</v>
      </c>
    </row>
    <row r="21" spans="1:8" x14ac:dyDescent="0.2">
      <c r="A21" s="53">
        <v>7</v>
      </c>
      <c r="B21" s="54">
        <v>7</v>
      </c>
      <c r="C21" s="54">
        <v>7</v>
      </c>
      <c r="D21" s="55">
        <v>4.5395000000000003</v>
      </c>
      <c r="E21" s="55">
        <v>6.6019999999999994</v>
      </c>
      <c r="F21" s="56">
        <v>11.141500000000001</v>
      </c>
      <c r="G21" s="57">
        <f t="shared" si="0"/>
        <v>454.13490000000002</v>
      </c>
      <c r="H21" s="58">
        <v>39904</v>
      </c>
    </row>
    <row r="22" spans="1:8" x14ac:dyDescent="0.2">
      <c r="A22" s="53">
        <v>8</v>
      </c>
      <c r="B22" s="54">
        <v>8</v>
      </c>
      <c r="C22" s="54">
        <v>8</v>
      </c>
      <c r="D22" s="55">
        <v>4.4923000000000002</v>
      </c>
      <c r="E22" s="55">
        <v>7.4272</v>
      </c>
      <c r="F22" s="56">
        <v>11.919499999999999</v>
      </c>
      <c r="G22" s="57">
        <f t="shared" si="0"/>
        <v>446.70769999999999</v>
      </c>
      <c r="H22" s="58">
        <v>39995</v>
      </c>
    </row>
    <row r="23" spans="1:8" x14ac:dyDescent="0.2">
      <c r="A23" s="53">
        <v>9</v>
      </c>
      <c r="B23" s="54">
        <v>9</v>
      </c>
      <c r="C23" s="54">
        <v>9</v>
      </c>
      <c r="D23" s="56">
        <v>4.4447000000000001</v>
      </c>
      <c r="E23" s="56">
        <v>8.4670000000000005</v>
      </c>
      <c r="F23" s="56">
        <v>12.9117</v>
      </c>
      <c r="G23" s="57">
        <f t="shared" si="0"/>
        <v>438.2407</v>
      </c>
      <c r="H23" s="58">
        <v>40087</v>
      </c>
    </row>
    <row r="24" spans="1:8" x14ac:dyDescent="0.2">
      <c r="A24" s="53">
        <v>10</v>
      </c>
      <c r="B24" s="54">
        <v>10</v>
      </c>
      <c r="C24" s="54">
        <v>10</v>
      </c>
      <c r="D24" s="56">
        <v>4.3178000000000001</v>
      </c>
      <c r="E24" s="56">
        <v>9.4001999999999999</v>
      </c>
      <c r="F24" s="56">
        <v>13.718</v>
      </c>
      <c r="G24" s="57">
        <f t="shared" si="0"/>
        <v>428.84050000000002</v>
      </c>
      <c r="H24" s="58">
        <v>40179</v>
      </c>
    </row>
    <row r="25" spans="1:8" x14ac:dyDescent="0.2">
      <c r="A25" s="53">
        <v>11</v>
      </c>
      <c r="B25" s="54">
        <v>11</v>
      </c>
      <c r="C25" s="54">
        <v>11</v>
      </c>
      <c r="D25" s="56">
        <v>4.2252999999999998</v>
      </c>
      <c r="E25" s="56">
        <v>7.0237999999999996</v>
      </c>
      <c r="F25" s="56">
        <v>11.249099999999999</v>
      </c>
      <c r="G25" s="57">
        <f t="shared" si="0"/>
        <v>421.81670000000003</v>
      </c>
      <c r="H25" s="58">
        <v>40269</v>
      </c>
    </row>
    <row r="26" spans="1:8" x14ac:dyDescent="0.2">
      <c r="A26" s="53">
        <v>12</v>
      </c>
      <c r="B26" s="54">
        <v>12</v>
      </c>
      <c r="C26" s="54">
        <v>12</v>
      </c>
      <c r="D26" s="56">
        <v>4.1559999999999997</v>
      </c>
      <c r="E26" s="56">
        <v>7.8751999999999995</v>
      </c>
      <c r="F26" s="56">
        <v>12.031199999999998</v>
      </c>
      <c r="G26" s="57">
        <f t="shared" si="0"/>
        <v>413.94150000000002</v>
      </c>
      <c r="H26" s="58">
        <v>40360</v>
      </c>
    </row>
    <row r="27" spans="1:8" x14ac:dyDescent="0.2">
      <c r="A27" s="36">
        <v>13</v>
      </c>
      <c r="B27" s="37">
        <v>13</v>
      </c>
      <c r="C27" s="37">
        <v>13</v>
      </c>
      <c r="D27" s="56">
        <v>4.0784000000000002</v>
      </c>
      <c r="E27" s="56">
        <v>12.3217</v>
      </c>
      <c r="F27" s="56">
        <v>16.400100000000002</v>
      </c>
      <c r="G27" s="57">
        <f t="shared" si="0"/>
        <v>401.6198</v>
      </c>
      <c r="H27" s="38">
        <v>40452</v>
      </c>
    </row>
    <row r="28" spans="1:8" x14ac:dyDescent="0.2">
      <c r="A28" s="36">
        <v>14</v>
      </c>
      <c r="B28" s="37">
        <v>14</v>
      </c>
      <c r="C28" s="37">
        <v>14</v>
      </c>
      <c r="D28" s="56">
        <v>3.9569999999999999</v>
      </c>
      <c r="E28" s="56">
        <v>9.6987000000000005</v>
      </c>
      <c r="F28" s="56">
        <v>13.6557</v>
      </c>
      <c r="G28" s="57">
        <f t="shared" si="0"/>
        <v>391.92110000000002</v>
      </c>
      <c r="H28" s="38">
        <v>40544</v>
      </c>
    </row>
    <row r="29" spans="1:8" x14ac:dyDescent="0.2">
      <c r="A29" s="36">
        <v>15</v>
      </c>
      <c r="B29" s="37">
        <v>15</v>
      </c>
      <c r="C29" s="37">
        <v>15</v>
      </c>
      <c r="D29" s="56">
        <v>3.8614999999999999</v>
      </c>
      <c r="E29" s="56">
        <v>10.683299999999999</v>
      </c>
      <c r="F29" s="56">
        <v>14.544799999999999</v>
      </c>
      <c r="G29" s="57">
        <f t="shared" si="0"/>
        <v>381.23780000000005</v>
      </c>
      <c r="H29" s="38">
        <v>40634</v>
      </c>
    </row>
    <row r="30" spans="1:8" x14ac:dyDescent="0.2">
      <c r="A30" s="36">
        <v>16</v>
      </c>
      <c r="B30" s="37">
        <v>16</v>
      </c>
      <c r="C30" s="37">
        <v>16</v>
      </c>
      <c r="D30" s="56">
        <v>3.7562000000000002</v>
      </c>
      <c r="E30" s="56">
        <v>11.1099</v>
      </c>
      <c r="F30" s="56">
        <v>14.866099999999999</v>
      </c>
      <c r="G30" s="57">
        <f t="shared" si="0"/>
        <v>370.12790000000007</v>
      </c>
      <c r="H30" s="38">
        <v>40725</v>
      </c>
    </row>
    <row r="31" spans="1:8" x14ac:dyDescent="0.2">
      <c r="A31" s="36">
        <v>17</v>
      </c>
      <c r="B31" s="37">
        <v>17</v>
      </c>
      <c r="C31" s="37">
        <v>17</v>
      </c>
      <c r="D31" s="56">
        <v>3.6467999999999998</v>
      </c>
      <c r="E31" s="56">
        <v>10.9139</v>
      </c>
      <c r="F31" s="56">
        <v>14.560700000000001</v>
      </c>
      <c r="G31" s="57">
        <f t="shared" si="0"/>
        <v>359.21400000000006</v>
      </c>
      <c r="H31" s="38">
        <v>40817</v>
      </c>
    </row>
    <row r="32" spans="1:8" x14ac:dyDescent="0.2">
      <c r="A32" s="36">
        <v>18</v>
      </c>
      <c r="B32" s="37">
        <v>18</v>
      </c>
      <c r="C32" s="37">
        <v>18</v>
      </c>
      <c r="D32" s="56">
        <v>3.5392000000000001</v>
      </c>
      <c r="E32" s="56">
        <v>11.296099999999999</v>
      </c>
      <c r="F32" s="56">
        <v>14.8353</v>
      </c>
      <c r="G32" s="57">
        <f t="shared" si="0"/>
        <v>347.91790000000003</v>
      </c>
      <c r="H32" s="38">
        <v>40909</v>
      </c>
    </row>
    <row r="33" spans="1:8" x14ac:dyDescent="0.2">
      <c r="A33" s="36">
        <v>19</v>
      </c>
      <c r="B33" s="37">
        <v>19</v>
      </c>
      <c r="C33" s="37">
        <v>19</v>
      </c>
      <c r="D33" s="56">
        <v>3.4279000000000002</v>
      </c>
      <c r="E33" s="56">
        <v>11.7629</v>
      </c>
      <c r="F33" s="56">
        <v>15.190799999999999</v>
      </c>
      <c r="G33" s="57">
        <f t="shared" si="0"/>
        <v>336.15500000000003</v>
      </c>
      <c r="H33" s="38">
        <v>41000</v>
      </c>
    </row>
    <row r="34" spans="1:8" x14ac:dyDescent="0.2">
      <c r="A34" s="36">
        <v>20</v>
      </c>
      <c r="B34" s="37">
        <v>20</v>
      </c>
      <c r="C34" s="37">
        <v>20</v>
      </c>
      <c r="D34" s="56">
        <v>3.3119999999999998</v>
      </c>
      <c r="E34" s="56">
        <v>11.523399999999999</v>
      </c>
      <c r="F34" s="56">
        <v>14.835399999999998</v>
      </c>
      <c r="G34" s="57">
        <f t="shared" si="0"/>
        <v>324.63160000000005</v>
      </c>
      <c r="H34" s="38">
        <v>41091</v>
      </c>
    </row>
    <row r="35" spans="1:8" x14ac:dyDescent="0.2">
      <c r="A35" s="36">
        <v>21</v>
      </c>
      <c r="B35" s="37">
        <v>21</v>
      </c>
      <c r="C35" s="37">
        <v>21</v>
      </c>
      <c r="D35" s="56">
        <v>3.1985000000000001</v>
      </c>
      <c r="E35" s="56">
        <v>11.959199999999999</v>
      </c>
      <c r="F35" s="56">
        <v>15.157699999999998</v>
      </c>
      <c r="G35" s="57">
        <f t="shared" si="0"/>
        <v>312.67240000000004</v>
      </c>
      <c r="H35" s="38">
        <v>41183</v>
      </c>
    </row>
    <row r="36" spans="1:8" x14ac:dyDescent="0.2">
      <c r="A36" s="36">
        <v>22</v>
      </c>
      <c r="B36" s="37">
        <v>22</v>
      </c>
      <c r="C36" s="37">
        <v>22</v>
      </c>
      <c r="D36" s="56">
        <v>3.0807000000000002</v>
      </c>
      <c r="E36" s="56">
        <v>11.89</v>
      </c>
      <c r="F36" s="56">
        <v>14.970700000000001</v>
      </c>
      <c r="G36" s="57">
        <f t="shared" si="0"/>
        <v>300.78240000000005</v>
      </c>
      <c r="H36" s="38">
        <v>41275</v>
      </c>
    </row>
    <row r="37" spans="1:8" x14ac:dyDescent="0.2">
      <c r="A37" s="36">
        <v>23</v>
      </c>
      <c r="B37" s="37">
        <v>23</v>
      </c>
      <c r="C37" s="37">
        <v>23</v>
      </c>
      <c r="D37" s="56">
        <v>2.9634999999999998</v>
      </c>
      <c r="E37" s="56">
        <v>11.1958</v>
      </c>
      <c r="F37" s="56">
        <v>14.1593</v>
      </c>
      <c r="G37" s="57">
        <f t="shared" si="0"/>
        <v>289.58660000000003</v>
      </c>
      <c r="H37" s="38">
        <v>41365</v>
      </c>
    </row>
    <row r="38" spans="1:8" x14ac:dyDescent="0.2">
      <c r="A38" s="36">
        <v>24</v>
      </c>
      <c r="B38" s="37">
        <v>24</v>
      </c>
      <c r="C38" s="37">
        <v>24</v>
      </c>
      <c r="D38" s="56">
        <v>2.8532000000000002</v>
      </c>
      <c r="E38" s="56">
        <v>13.338800000000001</v>
      </c>
      <c r="F38" s="56">
        <v>16.192</v>
      </c>
      <c r="G38" s="57">
        <f t="shared" si="0"/>
        <v>276.24780000000004</v>
      </c>
      <c r="H38" s="38">
        <v>41456</v>
      </c>
    </row>
    <row r="39" spans="1:8" x14ac:dyDescent="0.2">
      <c r="A39" s="36">
        <v>25</v>
      </c>
      <c r="B39" s="37">
        <v>25</v>
      </c>
      <c r="C39" s="37">
        <v>25</v>
      </c>
      <c r="D39" s="56">
        <v>2.7218</v>
      </c>
      <c r="E39" s="56">
        <v>10.0076</v>
      </c>
      <c r="F39" s="56">
        <v>12.7294</v>
      </c>
      <c r="G39" s="57">
        <f t="shared" si="0"/>
        <v>266.24020000000002</v>
      </c>
      <c r="H39" s="38">
        <v>41548</v>
      </c>
    </row>
    <row r="40" spans="1:8" x14ac:dyDescent="0.2">
      <c r="A40" s="36">
        <v>26</v>
      </c>
      <c r="B40" s="37">
        <v>26</v>
      </c>
      <c r="C40" s="37">
        <v>26</v>
      </c>
      <c r="D40" s="56">
        <v>2.6231</v>
      </c>
      <c r="E40" s="56">
        <v>10.1671</v>
      </c>
      <c r="F40" s="56">
        <v>12.790199999999999</v>
      </c>
      <c r="G40" s="57">
        <f t="shared" si="0"/>
        <v>256.07310000000001</v>
      </c>
      <c r="H40" s="38">
        <v>41640</v>
      </c>
    </row>
    <row r="41" spans="1:8" x14ac:dyDescent="0.2">
      <c r="A41" s="36">
        <v>27</v>
      </c>
      <c r="B41" s="37">
        <v>27</v>
      </c>
      <c r="C41" s="37">
        <v>27</v>
      </c>
      <c r="D41" s="56">
        <v>2.5230000000000001</v>
      </c>
      <c r="E41" s="56">
        <v>10.388500000000001</v>
      </c>
      <c r="F41" s="56">
        <v>12.9115</v>
      </c>
      <c r="G41" s="57">
        <f t="shared" si="0"/>
        <v>245.68460000000002</v>
      </c>
      <c r="H41" s="38">
        <v>41730</v>
      </c>
    </row>
    <row r="42" spans="1:8" x14ac:dyDescent="0.2">
      <c r="A42" s="36">
        <v>28</v>
      </c>
      <c r="B42" s="37">
        <v>28</v>
      </c>
      <c r="C42" s="37">
        <v>28</v>
      </c>
      <c r="D42" s="56">
        <v>2.4205999999999999</v>
      </c>
      <c r="E42" s="56">
        <v>9.894400000000001</v>
      </c>
      <c r="F42" s="56">
        <v>12.315000000000001</v>
      </c>
      <c r="G42" s="57">
        <f t="shared" si="0"/>
        <v>235.79020000000003</v>
      </c>
      <c r="H42" s="38">
        <v>41821</v>
      </c>
    </row>
    <row r="43" spans="1:8" x14ac:dyDescent="0.2">
      <c r="A43" s="36">
        <v>29</v>
      </c>
      <c r="B43" s="37">
        <v>29</v>
      </c>
      <c r="C43" s="37">
        <v>29</v>
      </c>
      <c r="D43" s="56">
        <v>2.3231000000000002</v>
      </c>
      <c r="E43" s="56">
        <v>8.3703000000000003</v>
      </c>
      <c r="F43" s="56">
        <v>10.6934</v>
      </c>
      <c r="G43" s="57">
        <f t="shared" si="0"/>
        <v>227.41990000000004</v>
      </c>
      <c r="H43" s="38">
        <v>41913</v>
      </c>
    </row>
    <row r="44" spans="1:8" x14ac:dyDescent="0.2">
      <c r="A44" s="36">
        <v>30</v>
      </c>
      <c r="B44" s="37">
        <v>30</v>
      </c>
      <c r="C44" s="37">
        <v>30</v>
      </c>
      <c r="D44" s="56">
        <v>2.2406000000000001</v>
      </c>
      <c r="E44" s="56">
        <v>9.2696000000000005</v>
      </c>
      <c r="F44" s="56">
        <v>11.510200000000001</v>
      </c>
      <c r="G44" s="57">
        <f t="shared" si="0"/>
        <v>218.15030000000004</v>
      </c>
      <c r="H44" s="38">
        <v>42005</v>
      </c>
    </row>
    <row r="45" spans="1:8" x14ac:dyDescent="0.2">
      <c r="A45" s="36">
        <v>31</v>
      </c>
      <c r="B45" s="37">
        <v>31</v>
      </c>
      <c r="C45" s="37">
        <v>31</v>
      </c>
      <c r="D45" s="56">
        <v>2.1493000000000002</v>
      </c>
      <c r="E45" s="56">
        <v>9.2823999999999991</v>
      </c>
      <c r="F45" s="56">
        <v>11.431699999999999</v>
      </c>
      <c r="G45" s="57">
        <f t="shared" si="0"/>
        <v>208.86790000000005</v>
      </c>
      <c r="H45" s="38">
        <v>42095</v>
      </c>
    </row>
    <row r="46" spans="1:8" x14ac:dyDescent="0.2">
      <c r="A46" s="36">
        <v>32</v>
      </c>
      <c r="B46" s="37">
        <v>32</v>
      </c>
      <c r="C46" s="37">
        <v>32</v>
      </c>
      <c r="D46" s="56">
        <v>2.0579000000000001</v>
      </c>
      <c r="E46" s="56">
        <v>10.0159</v>
      </c>
      <c r="F46" s="56">
        <v>12.0738</v>
      </c>
      <c r="G46" s="57">
        <f t="shared" si="0"/>
        <v>198.85200000000006</v>
      </c>
      <c r="H46" s="38">
        <v>42186</v>
      </c>
    </row>
    <row r="47" spans="1:8" x14ac:dyDescent="0.2">
      <c r="A47" s="36">
        <v>33</v>
      </c>
      <c r="B47" s="37">
        <v>33</v>
      </c>
      <c r="C47" s="37">
        <v>33</v>
      </c>
      <c r="D47" s="56">
        <v>1.9592000000000001</v>
      </c>
      <c r="E47" s="56">
        <v>9.0518000000000001</v>
      </c>
      <c r="F47" s="56">
        <v>11.010999999999999</v>
      </c>
      <c r="G47" s="57">
        <f t="shared" si="0"/>
        <v>189.80020000000007</v>
      </c>
      <c r="H47" s="38">
        <v>42278</v>
      </c>
    </row>
    <row r="48" spans="1:8" x14ac:dyDescent="0.2">
      <c r="A48" s="36">
        <v>34</v>
      </c>
      <c r="B48" s="37">
        <v>34</v>
      </c>
      <c r="C48" s="37">
        <v>34</v>
      </c>
      <c r="D48" s="56">
        <v>1.87</v>
      </c>
      <c r="E48" s="56">
        <v>8.8238000000000003</v>
      </c>
      <c r="F48" s="56">
        <v>10.6938</v>
      </c>
      <c r="G48" s="57">
        <f t="shared" si="0"/>
        <v>180.97640000000007</v>
      </c>
      <c r="H48" s="38">
        <v>42370</v>
      </c>
    </row>
    <row r="49" spans="1:8" x14ac:dyDescent="0.2">
      <c r="A49" s="36">
        <v>35</v>
      </c>
      <c r="B49" s="37">
        <v>35</v>
      </c>
      <c r="C49" s="37">
        <v>35</v>
      </c>
      <c r="D49" s="56">
        <v>1.7830999999999999</v>
      </c>
      <c r="E49" s="56">
        <v>8.5708000000000002</v>
      </c>
      <c r="F49" s="56">
        <v>10.353899999999999</v>
      </c>
      <c r="G49" s="57">
        <f t="shared" si="0"/>
        <v>172.40560000000008</v>
      </c>
      <c r="H49" s="38">
        <v>42461</v>
      </c>
    </row>
    <row r="50" spans="1:8" x14ac:dyDescent="0.2">
      <c r="A50" s="36">
        <v>36</v>
      </c>
      <c r="B50" s="37">
        <v>36</v>
      </c>
      <c r="C50" s="37">
        <v>36</v>
      </c>
      <c r="D50" s="56">
        <v>1.6986000000000001</v>
      </c>
      <c r="E50" s="56">
        <v>10.514899999999999</v>
      </c>
      <c r="F50" s="56">
        <v>12.2135</v>
      </c>
      <c r="G50" s="57">
        <f t="shared" si="0"/>
        <v>161.89070000000007</v>
      </c>
      <c r="H50" s="38">
        <v>42552</v>
      </c>
    </row>
    <row r="51" spans="1:8" x14ac:dyDescent="0.2">
      <c r="A51" s="36">
        <v>37</v>
      </c>
      <c r="B51" s="37">
        <v>37</v>
      </c>
      <c r="C51" s="37">
        <v>37</v>
      </c>
      <c r="D51" s="56">
        <v>1.595</v>
      </c>
      <c r="E51" s="56">
        <v>9.3690999999999995</v>
      </c>
      <c r="F51" s="56">
        <v>10.9641</v>
      </c>
      <c r="G51" s="57">
        <f t="shared" si="0"/>
        <v>152.52160000000006</v>
      </c>
      <c r="H51" s="38">
        <v>42644</v>
      </c>
    </row>
    <row r="52" spans="1:8" x14ac:dyDescent="0.2">
      <c r="A52" s="36">
        <v>38</v>
      </c>
      <c r="B52" s="37">
        <v>38</v>
      </c>
      <c r="C52" s="37">
        <v>38</v>
      </c>
      <c r="D52" s="56">
        <v>1.5026999999999999</v>
      </c>
      <c r="E52" s="56">
        <v>9.6364999999999998</v>
      </c>
      <c r="F52" s="56">
        <v>11.139199999999999</v>
      </c>
      <c r="G52" s="57">
        <f t="shared" si="0"/>
        <v>142.88510000000005</v>
      </c>
      <c r="H52" s="38">
        <v>42736</v>
      </c>
    </row>
    <row r="53" spans="1:8" x14ac:dyDescent="0.2">
      <c r="A53" s="36">
        <v>39</v>
      </c>
      <c r="B53" s="37">
        <v>39</v>
      </c>
      <c r="C53" s="37">
        <v>39</v>
      </c>
      <c r="D53" s="56">
        <v>1.4077999999999999</v>
      </c>
      <c r="E53" s="56">
        <v>9.8460999999999999</v>
      </c>
      <c r="F53" s="56">
        <v>11.2539</v>
      </c>
      <c r="G53" s="57">
        <f t="shared" si="0"/>
        <v>133.03900000000004</v>
      </c>
      <c r="H53" s="38">
        <v>42826</v>
      </c>
    </row>
    <row r="54" spans="1:8" x14ac:dyDescent="0.2">
      <c r="A54" s="36">
        <v>40</v>
      </c>
      <c r="B54" s="37">
        <v>40</v>
      </c>
      <c r="C54" s="37">
        <v>40</v>
      </c>
      <c r="D54" s="56">
        <v>1.3107</v>
      </c>
      <c r="E54" s="56">
        <v>9.6783000000000001</v>
      </c>
      <c r="F54" s="56">
        <v>10.989000000000001</v>
      </c>
      <c r="G54" s="57">
        <f t="shared" si="0"/>
        <v>123.36070000000004</v>
      </c>
      <c r="H54" s="38">
        <v>42917</v>
      </c>
    </row>
    <row r="55" spans="1:8" x14ac:dyDescent="0.2">
      <c r="A55" s="36">
        <v>41</v>
      </c>
      <c r="B55" s="37">
        <v>41</v>
      </c>
      <c r="C55" s="37">
        <v>41</v>
      </c>
      <c r="D55" s="56">
        <v>1.2154</v>
      </c>
      <c r="E55" s="56">
        <v>8.6936999999999998</v>
      </c>
      <c r="F55" s="56">
        <v>9.9091000000000005</v>
      </c>
      <c r="G55" s="57">
        <f t="shared" si="0"/>
        <v>114.66700000000003</v>
      </c>
      <c r="H55" s="38">
        <v>43009</v>
      </c>
    </row>
    <row r="56" spans="1:8" x14ac:dyDescent="0.2">
      <c r="A56" s="36">
        <v>42</v>
      </c>
      <c r="B56" s="37">
        <v>42</v>
      </c>
      <c r="C56" s="37">
        <v>42</v>
      </c>
      <c r="D56" s="56">
        <v>1.1296999999999999</v>
      </c>
      <c r="E56" s="56">
        <v>9.718399999999999</v>
      </c>
      <c r="F56" s="56">
        <v>10.848099999999999</v>
      </c>
      <c r="G56" s="57">
        <f t="shared" si="0"/>
        <v>104.94860000000003</v>
      </c>
      <c r="H56" s="38">
        <v>43101</v>
      </c>
    </row>
    <row r="57" spans="1:8" x14ac:dyDescent="0.2">
      <c r="A57" s="36">
        <v>43</v>
      </c>
      <c r="B57" s="37">
        <v>43</v>
      </c>
      <c r="C57" s="37">
        <v>43</v>
      </c>
      <c r="D57" s="56">
        <v>1.034</v>
      </c>
      <c r="E57" s="56">
        <v>8.0811999999999991</v>
      </c>
      <c r="F57" s="56">
        <v>9.1151999999999997</v>
      </c>
      <c r="G57" s="57">
        <f t="shared" si="0"/>
        <v>96.867400000000032</v>
      </c>
      <c r="H57" s="38">
        <v>43191</v>
      </c>
    </row>
    <row r="58" spans="1:8" x14ac:dyDescent="0.2">
      <c r="A58" s="36">
        <v>44</v>
      </c>
      <c r="B58" s="37">
        <v>44</v>
      </c>
      <c r="C58" s="37">
        <v>44</v>
      </c>
      <c r="D58" s="56">
        <v>0.95430000000000004</v>
      </c>
      <c r="E58" s="56">
        <v>12.041399999999999</v>
      </c>
      <c r="F58" s="56">
        <v>12.995699999999999</v>
      </c>
      <c r="G58" s="57">
        <f t="shared" si="0"/>
        <v>84.826000000000036</v>
      </c>
      <c r="H58" s="38">
        <v>43282</v>
      </c>
    </row>
    <row r="59" spans="1:8" x14ac:dyDescent="0.2">
      <c r="A59" s="36">
        <v>45</v>
      </c>
      <c r="B59" s="37">
        <v>45</v>
      </c>
      <c r="C59" s="37">
        <v>45</v>
      </c>
      <c r="D59" s="56">
        <v>0.8357</v>
      </c>
      <c r="E59" s="56">
        <v>7.2997000000000005</v>
      </c>
      <c r="F59" s="56">
        <v>8.1354000000000006</v>
      </c>
      <c r="G59" s="57">
        <f t="shared" si="0"/>
        <v>77.526300000000035</v>
      </c>
      <c r="H59" s="38">
        <v>43374</v>
      </c>
    </row>
    <row r="60" spans="1:8" x14ac:dyDescent="0.2">
      <c r="A60" s="36">
        <v>46</v>
      </c>
      <c r="B60" s="37">
        <v>46</v>
      </c>
      <c r="C60" s="37">
        <v>46</v>
      </c>
      <c r="D60" s="56">
        <v>0.76380000000000003</v>
      </c>
      <c r="E60" s="56">
        <v>10.039400000000001</v>
      </c>
      <c r="F60" s="56">
        <v>10.8032</v>
      </c>
      <c r="G60" s="57">
        <f t="shared" si="0"/>
        <v>67.486900000000034</v>
      </c>
      <c r="H60" s="38">
        <v>43466</v>
      </c>
    </row>
    <row r="61" spans="1:8" x14ac:dyDescent="0.2">
      <c r="A61" s="36">
        <v>47</v>
      </c>
      <c r="B61" s="37">
        <v>47</v>
      </c>
      <c r="C61" s="37">
        <v>47</v>
      </c>
      <c r="D61" s="56">
        <v>0.66490000000000005</v>
      </c>
      <c r="E61" s="56">
        <v>2.1046999999999998</v>
      </c>
      <c r="F61" s="56">
        <v>2.7695999999999996</v>
      </c>
      <c r="G61" s="57">
        <f t="shared" si="0"/>
        <v>65.38220000000004</v>
      </c>
      <c r="H61" s="38">
        <v>43556</v>
      </c>
    </row>
    <row r="62" spans="1:8" x14ac:dyDescent="0.2">
      <c r="A62" s="36">
        <v>48</v>
      </c>
      <c r="B62" s="37">
        <v>48</v>
      </c>
      <c r="C62" s="37">
        <v>48</v>
      </c>
      <c r="D62" s="56">
        <v>0.71779999999999999</v>
      </c>
      <c r="E62" s="56">
        <v>2.1255000000000002</v>
      </c>
      <c r="F62" s="56">
        <v>2.8433000000000002</v>
      </c>
      <c r="G62" s="57">
        <f t="shared" si="0"/>
        <v>63.256700000000038</v>
      </c>
      <c r="H62" s="38">
        <v>43647</v>
      </c>
    </row>
    <row r="63" spans="1:8" x14ac:dyDescent="0.2">
      <c r="A63" s="36">
        <v>49</v>
      </c>
      <c r="B63" s="37">
        <v>49</v>
      </c>
      <c r="C63" s="37">
        <v>49</v>
      </c>
      <c r="D63" s="56">
        <v>0.69450000000000001</v>
      </c>
      <c r="E63" s="56">
        <v>2.1463999999999999</v>
      </c>
      <c r="F63" s="56">
        <v>2.8409</v>
      </c>
      <c r="G63" s="57">
        <f t="shared" si="0"/>
        <v>61.110300000000038</v>
      </c>
      <c r="H63" s="38">
        <v>43739</v>
      </c>
    </row>
    <row r="64" spans="1:8" x14ac:dyDescent="0.2">
      <c r="A64" s="36">
        <v>50</v>
      </c>
      <c r="B64" s="37">
        <v>50</v>
      </c>
      <c r="C64" s="37">
        <v>50</v>
      </c>
      <c r="D64" s="56">
        <v>0.67090000000000005</v>
      </c>
      <c r="E64" s="56">
        <v>2.1676000000000002</v>
      </c>
      <c r="F64" s="56">
        <v>2.8385000000000002</v>
      </c>
      <c r="G64" s="57">
        <f t="shared" si="0"/>
        <v>58.942700000000038</v>
      </c>
      <c r="H64" s="38">
        <v>43831</v>
      </c>
    </row>
    <row r="65" spans="1:8" x14ac:dyDescent="0.2">
      <c r="A65" s="36">
        <v>51</v>
      </c>
      <c r="B65" s="37">
        <v>51</v>
      </c>
      <c r="C65" s="37">
        <v>51</v>
      </c>
      <c r="D65" s="56">
        <v>0.64710000000000001</v>
      </c>
      <c r="E65" s="56">
        <v>2.1888999999999998</v>
      </c>
      <c r="F65" s="56">
        <v>2.8359999999999999</v>
      </c>
      <c r="G65" s="57">
        <f t="shared" si="0"/>
        <v>56.753800000000041</v>
      </c>
      <c r="H65" s="38">
        <v>43922</v>
      </c>
    </row>
    <row r="66" spans="1:8" x14ac:dyDescent="0.2">
      <c r="A66" s="36">
        <v>52</v>
      </c>
      <c r="B66" s="37">
        <v>52</v>
      </c>
      <c r="C66" s="37">
        <v>52</v>
      </c>
      <c r="D66" s="56">
        <v>0.62309999999999999</v>
      </c>
      <c r="E66" s="56">
        <v>2.2105000000000001</v>
      </c>
      <c r="F66" s="56">
        <v>2.8336000000000001</v>
      </c>
      <c r="G66" s="57">
        <f t="shared" si="0"/>
        <v>54.543300000000038</v>
      </c>
      <c r="H66" s="38">
        <v>44013</v>
      </c>
    </row>
    <row r="67" spans="1:8" x14ac:dyDescent="0.2">
      <c r="A67" s="36">
        <v>53</v>
      </c>
      <c r="B67" s="37">
        <v>53</v>
      </c>
      <c r="C67" s="37">
        <v>53</v>
      </c>
      <c r="D67" s="56">
        <v>0.5988</v>
      </c>
      <c r="E67" s="56">
        <v>2.2323</v>
      </c>
      <c r="F67" s="56">
        <v>2.8311000000000002</v>
      </c>
      <c r="G67" s="57">
        <f t="shared" si="0"/>
        <v>52.311000000000035</v>
      </c>
      <c r="H67" s="38">
        <v>44105</v>
      </c>
    </row>
    <row r="68" spans="1:8" x14ac:dyDescent="0.2">
      <c r="A68" s="36">
        <v>54</v>
      </c>
      <c r="B68" s="37">
        <v>54</v>
      </c>
      <c r="C68" s="37">
        <v>54</v>
      </c>
      <c r="D68" s="56">
        <v>0.57430000000000003</v>
      </c>
      <c r="E68" s="56">
        <v>2.2543000000000002</v>
      </c>
      <c r="F68" s="56">
        <v>2.8286000000000002</v>
      </c>
      <c r="G68" s="57">
        <f t="shared" si="0"/>
        <v>50.056700000000035</v>
      </c>
      <c r="H68" s="38">
        <v>44197</v>
      </c>
    </row>
    <row r="69" spans="1:8" x14ac:dyDescent="0.2">
      <c r="A69" s="36">
        <v>55</v>
      </c>
      <c r="B69" s="37">
        <v>55</v>
      </c>
      <c r="C69" s="37">
        <v>55</v>
      </c>
      <c r="D69" s="56">
        <v>0.54949999999999999</v>
      </c>
      <c r="E69" s="56">
        <v>2.2765</v>
      </c>
      <c r="F69" s="56">
        <v>2.8260000000000001</v>
      </c>
      <c r="G69" s="57">
        <f t="shared" si="0"/>
        <v>47.780200000000036</v>
      </c>
      <c r="H69" s="38">
        <v>44287</v>
      </c>
    </row>
    <row r="70" spans="1:8" x14ac:dyDescent="0.2">
      <c r="A70" s="36">
        <v>56</v>
      </c>
      <c r="B70" s="37">
        <v>56</v>
      </c>
      <c r="C70" s="37">
        <v>56</v>
      </c>
      <c r="D70" s="56">
        <v>0.52449999999999997</v>
      </c>
      <c r="E70" s="56">
        <v>2.2989000000000002</v>
      </c>
      <c r="F70" s="56">
        <v>2.8234000000000004</v>
      </c>
      <c r="G70" s="57">
        <f t="shared" si="0"/>
        <v>45.481300000000033</v>
      </c>
      <c r="H70" s="38">
        <v>44378</v>
      </c>
    </row>
    <row r="71" spans="1:8" x14ac:dyDescent="0.2">
      <c r="A71" s="36">
        <v>57</v>
      </c>
      <c r="B71" s="37">
        <v>57</v>
      </c>
      <c r="C71" s="37">
        <v>57</v>
      </c>
      <c r="D71" s="56">
        <v>0.49930000000000002</v>
      </c>
      <c r="E71" s="56">
        <v>2.3216000000000001</v>
      </c>
      <c r="F71" s="56">
        <v>2.8209</v>
      </c>
      <c r="G71" s="57">
        <f t="shared" si="0"/>
        <v>43.159700000000029</v>
      </c>
      <c r="H71" s="38">
        <v>44470</v>
      </c>
    </row>
    <row r="72" spans="1:8" x14ac:dyDescent="0.2">
      <c r="A72" s="36">
        <v>58</v>
      </c>
      <c r="B72" s="37">
        <v>58</v>
      </c>
      <c r="C72" s="37">
        <v>58</v>
      </c>
      <c r="D72" s="56">
        <v>0.4738</v>
      </c>
      <c r="E72" s="56">
        <v>2.3443999999999998</v>
      </c>
      <c r="F72" s="56">
        <v>2.8182</v>
      </c>
      <c r="G72" s="57">
        <f t="shared" si="0"/>
        <v>40.815300000000029</v>
      </c>
      <c r="H72" s="38">
        <v>44562</v>
      </c>
    </row>
    <row r="73" spans="1:8" x14ac:dyDescent="0.2">
      <c r="A73" s="36">
        <v>59</v>
      </c>
      <c r="B73" s="37">
        <v>59</v>
      </c>
      <c r="C73" s="37">
        <v>59</v>
      </c>
      <c r="D73" s="56">
        <v>0.4481</v>
      </c>
      <c r="E73" s="56">
        <v>2.3675000000000002</v>
      </c>
      <c r="F73" s="56">
        <v>2.8156000000000003</v>
      </c>
      <c r="G73" s="57">
        <f t="shared" si="0"/>
        <v>38.447800000000029</v>
      </c>
      <c r="H73" s="38">
        <v>44652</v>
      </c>
    </row>
    <row r="74" spans="1:8" x14ac:dyDescent="0.2">
      <c r="A74" s="36">
        <v>60</v>
      </c>
      <c r="B74" s="37">
        <v>60</v>
      </c>
      <c r="C74" s="37">
        <v>60</v>
      </c>
      <c r="D74" s="56">
        <v>0.42209999999999998</v>
      </c>
      <c r="E74" s="56">
        <v>2.3908999999999998</v>
      </c>
      <c r="F74" s="56">
        <v>2.8129999999999997</v>
      </c>
      <c r="G74" s="57">
        <f t="shared" si="0"/>
        <v>36.056900000000027</v>
      </c>
      <c r="H74" s="38">
        <v>44743</v>
      </c>
    </row>
    <row r="75" spans="1:8" x14ac:dyDescent="0.2">
      <c r="A75" s="36">
        <v>61</v>
      </c>
      <c r="B75" s="37">
        <v>61</v>
      </c>
      <c r="C75" s="37">
        <v>61</v>
      </c>
      <c r="D75" s="56">
        <v>0.39579999999999999</v>
      </c>
      <c r="E75" s="56">
        <v>2.4144000000000001</v>
      </c>
      <c r="F75" s="56">
        <v>2.8102</v>
      </c>
      <c r="G75" s="57">
        <f t="shared" si="0"/>
        <v>33.642500000000027</v>
      </c>
      <c r="H75" s="38">
        <v>44835</v>
      </c>
    </row>
    <row r="76" spans="1:8" x14ac:dyDescent="0.2">
      <c r="A76" s="36">
        <v>62</v>
      </c>
      <c r="B76" s="37">
        <v>62</v>
      </c>
      <c r="C76" s="37">
        <v>62</v>
      </c>
      <c r="D76" s="56">
        <v>0.36930000000000002</v>
      </c>
      <c r="E76" s="56">
        <v>2.4382000000000001</v>
      </c>
      <c r="F76" s="56">
        <v>2.8075000000000001</v>
      </c>
      <c r="G76" s="57">
        <f t="shared" si="0"/>
        <v>31.204300000000025</v>
      </c>
      <c r="H76" s="38">
        <v>44927</v>
      </c>
    </row>
    <row r="77" spans="1:8" x14ac:dyDescent="0.2">
      <c r="A77" s="36">
        <v>63</v>
      </c>
      <c r="B77" s="37">
        <v>63</v>
      </c>
      <c r="C77" s="37">
        <v>63</v>
      </c>
      <c r="D77" s="56">
        <v>0.34250000000000003</v>
      </c>
      <c r="E77" s="56">
        <v>2.4622000000000002</v>
      </c>
      <c r="F77" s="56">
        <v>2.8047000000000004</v>
      </c>
      <c r="G77" s="57">
        <f t="shared" si="0"/>
        <v>28.742100000000026</v>
      </c>
      <c r="H77" s="38">
        <v>45017</v>
      </c>
    </row>
    <row r="78" spans="1:8" x14ac:dyDescent="0.2">
      <c r="A78" s="36">
        <v>64</v>
      </c>
      <c r="B78" s="37">
        <v>64</v>
      </c>
      <c r="C78" s="37">
        <v>64</v>
      </c>
      <c r="D78" s="56">
        <v>0.3155</v>
      </c>
      <c r="E78" s="56">
        <v>2.4864999999999999</v>
      </c>
      <c r="F78" s="56">
        <v>2.802</v>
      </c>
      <c r="G78" s="57">
        <f t="shared" si="0"/>
        <v>26.255600000000026</v>
      </c>
      <c r="H78" s="38">
        <v>45108</v>
      </c>
    </row>
    <row r="79" spans="1:8" x14ac:dyDescent="0.2">
      <c r="A79" s="36">
        <v>65</v>
      </c>
      <c r="B79" s="37">
        <v>65</v>
      </c>
      <c r="C79" s="37">
        <v>65</v>
      </c>
      <c r="D79" s="56">
        <v>0.28820000000000001</v>
      </c>
      <c r="E79" s="56">
        <v>2.5110000000000001</v>
      </c>
      <c r="F79" s="56">
        <v>2.7991999999999999</v>
      </c>
      <c r="G79" s="57">
        <f t="shared" si="0"/>
        <v>23.744600000000027</v>
      </c>
      <c r="H79" s="38">
        <v>45200</v>
      </c>
    </row>
    <row r="80" spans="1:8" x14ac:dyDescent="0.2">
      <c r="A80" s="36">
        <v>66</v>
      </c>
      <c r="B80" s="37">
        <v>66</v>
      </c>
      <c r="C80" s="37">
        <v>66</v>
      </c>
      <c r="D80" s="56">
        <v>0.2606</v>
      </c>
      <c r="E80" s="56">
        <v>2.5356999999999998</v>
      </c>
      <c r="F80" s="56">
        <v>2.7963</v>
      </c>
      <c r="G80" s="57">
        <f t="shared" si="0"/>
        <v>21.208900000000028</v>
      </c>
      <c r="H80" s="38">
        <v>45292</v>
      </c>
    </row>
    <row r="81" spans="1:8" x14ac:dyDescent="0.2">
      <c r="A81" s="36">
        <v>67</v>
      </c>
      <c r="B81" s="37">
        <v>67</v>
      </c>
      <c r="C81" s="37">
        <v>67</v>
      </c>
      <c r="D81" s="56">
        <v>0.23280000000000001</v>
      </c>
      <c r="E81" s="56">
        <v>2.5607000000000002</v>
      </c>
      <c r="F81" s="56">
        <v>2.7935000000000003</v>
      </c>
      <c r="G81" s="57">
        <f t="shared" ref="G81:G87" si="1">G80-E81</f>
        <v>18.648200000000028</v>
      </c>
      <c r="H81" s="38">
        <v>45383</v>
      </c>
    </row>
    <row r="82" spans="1:8" x14ac:dyDescent="0.2">
      <c r="A82" s="36">
        <v>68</v>
      </c>
      <c r="B82" s="37">
        <v>68</v>
      </c>
      <c r="C82" s="37">
        <v>68</v>
      </c>
      <c r="D82" s="56">
        <v>0.20469999999999999</v>
      </c>
      <c r="E82" s="56">
        <v>2.5859999999999999</v>
      </c>
      <c r="F82" s="56">
        <v>2.7906999999999997</v>
      </c>
      <c r="G82" s="57">
        <f t="shared" si="1"/>
        <v>16.062200000000029</v>
      </c>
      <c r="H82" s="38">
        <v>45474</v>
      </c>
    </row>
    <row r="83" spans="1:8" x14ac:dyDescent="0.2">
      <c r="A83" s="36">
        <v>69</v>
      </c>
      <c r="B83" s="37">
        <v>69</v>
      </c>
      <c r="C83" s="37">
        <v>69</v>
      </c>
      <c r="D83" s="56">
        <v>0.17630000000000001</v>
      </c>
      <c r="E83" s="56">
        <v>2.6114000000000002</v>
      </c>
      <c r="F83" s="56">
        <v>2.7877000000000001</v>
      </c>
      <c r="G83" s="57">
        <f t="shared" si="1"/>
        <v>13.450800000000029</v>
      </c>
      <c r="H83" s="38">
        <v>45566</v>
      </c>
    </row>
    <row r="84" spans="1:8" x14ac:dyDescent="0.2">
      <c r="A84" s="36">
        <v>70</v>
      </c>
      <c r="B84" s="37">
        <v>70</v>
      </c>
      <c r="C84" s="37">
        <v>70</v>
      </c>
      <c r="D84" s="56">
        <v>0.14760000000000001</v>
      </c>
      <c r="E84" s="56">
        <v>2.6372</v>
      </c>
      <c r="F84" s="56">
        <v>2.7848000000000002</v>
      </c>
      <c r="G84" s="57">
        <f t="shared" si="1"/>
        <v>10.813600000000029</v>
      </c>
      <c r="H84" s="38">
        <v>45658</v>
      </c>
    </row>
    <row r="85" spans="1:8" x14ac:dyDescent="0.2">
      <c r="A85" s="36">
        <v>71</v>
      </c>
      <c r="B85" s="37">
        <v>71</v>
      </c>
      <c r="C85" s="37">
        <v>71</v>
      </c>
      <c r="D85" s="56">
        <v>0.1186</v>
      </c>
      <c r="E85" s="56">
        <v>2.6631</v>
      </c>
      <c r="F85" s="56">
        <v>2.7816999999999998</v>
      </c>
      <c r="G85" s="57">
        <f t="shared" si="1"/>
        <v>8.1505000000000294</v>
      </c>
      <c r="H85" s="38">
        <v>45748</v>
      </c>
    </row>
    <row r="86" spans="1:8" x14ac:dyDescent="0.2">
      <c r="A86" s="36">
        <v>72</v>
      </c>
      <c r="B86" s="37">
        <v>72</v>
      </c>
      <c r="C86" s="37">
        <v>72</v>
      </c>
      <c r="D86" s="56">
        <v>8.9399999999999993E-2</v>
      </c>
      <c r="E86" s="56">
        <v>2.6894</v>
      </c>
      <c r="F86" s="56">
        <v>2.7787999999999999</v>
      </c>
      <c r="G86" s="57">
        <f t="shared" si="1"/>
        <v>5.4611000000000294</v>
      </c>
      <c r="H86" s="38">
        <v>45839</v>
      </c>
    </row>
    <row r="87" spans="1:8" x14ac:dyDescent="0.2">
      <c r="A87" s="36">
        <v>73</v>
      </c>
      <c r="B87" s="37">
        <v>73</v>
      </c>
      <c r="C87" s="37">
        <v>73</v>
      </c>
      <c r="D87" s="56">
        <v>5.9900000000000002E-2</v>
      </c>
      <c r="E87" s="56">
        <v>2.7159</v>
      </c>
      <c r="F87" s="56">
        <v>2.7757999999999998</v>
      </c>
      <c r="G87" s="57">
        <f t="shared" si="1"/>
        <v>2.7452000000000294</v>
      </c>
      <c r="H87" s="38">
        <v>45931</v>
      </c>
    </row>
    <row r="88" spans="1:8" x14ac:dyDescent="0.2">
      <c r="A88" s="39">
        <v>74</v>
      </c>
      <c r="B88" s="40">
        <v>74</v>
      </c>
      <c r="C88" s="40">
        <v>74</v>
      </c>
      <c r="D88" s="59">
        <v>2.87E-2</v>
      </c>
      <c r="E88" s="59">
        <v>2.7452000000000294</v>
      </c>
      <c r="F88" s="59">
        <v>2.7739000000000296</v>
      </c>
      <c r="G88" s="41">
        <v>0</v>
      </c>
      <c r="H88" s="42">
        <v>46023</v>
      </c>
    </row>
    <row r="89" spans="1:8" x14ac:dyDescent="0.2">
      <c r="D89" s="43">
        <f>SUM(D15:D88)</f>
        <v>145.87919999999997</v>
      </c>
      <c r="E89" s="43">
        <f>SUM(E15:E88)</f>
        <v>499.99999999999994</v>
      </c>
      <c r="F89" s="43">
        <f>SUM(F15:F88)</f>
        <v>645.87920000000008</v>
      </c>
    </row>
  </sheetData>
  <mergeCells count="3">
    <mergeCell ref="A1:H1"/>
    <mergeCell ref="A3:H3"/>
    <mergeCell ref="A4:H4"/>
  </mergeCells>
  <phoneticPr fontId="4" type="noConversion"/>
  <pageMargins left="1" right="0.75" top="1" bottom="1" header="0" footer="0"/>
  <pageSetup paperSize="14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89"/>
  <sheetViews>
    <sheetView topLeftCell="A53" workbookViewId="0">
      <selection activeCell="I60" sqref="E60:I60"/>
    </sheetView>
  </sheetViews>
  <sheetFormatPr baseColWidth="10" defaultRowHeight="12.75" x14ac:dyDescent="0.2"/>
  <cols>
    <col min="5" max="5" width="13.1640625" customWidth="1"/>
    <col min="7" max="7" width="14.33203125" customWidth="1"/>
  </cols>
  <sheetData>
    <row r="1" spans="1:12" x14ac:dyDescent="0.2">
      <c r="A1" s="79"/>
      <c r="B1" s="79"/>
      <c r="C1" s="79"/>
      <c r="D1" s="79"/>
      <c r="E1" s="79"/>
      <c r="F1" s="79"/>
      <c r="G1" s="79"/>
      <c r="H1" s="79"/>
      <c r="I1" s="79"/>
    </row>
    <row r="2" spans="1:12" x14ac:dyDescent="0.2">
      <c r="A2" s="3"/>
      <c r="B2" s="3"/>
      <c r="C2" s="3"/>
      <c r="D2" s="3"/>
      <c r="E2" s="3"/>
      <c r="F2" s="3"/>
      <c r="G2" s="3"/>
      <c r="H2" s="3"/>
      <c r="I2" s="3"/>
    </row>
    <row r="3" spans="1:12" x14ac:dyDescent="0.2">
      <c r="A3" s="79" t="s">
        <v>20</v>
      </c>
      <c r="B3" s="79"/>
      <c r="C3" s="79"/>
      <c r="D3" s="79"/>
      <c r="E3" s="79"/>
      <c r="F3" s="79"/>
      <c r="G3" s="79"/>
      <c r="H3" s="79"/>
      <c r="I3" s="79"/>
    </row>
    <row r="4" spans="1:12" x14ac:dyDescent="0.2">
      <c r="A4" s="79" t="s">
        <v>21</v>
      </c>
      <c r="B4" s="79"/>
      <c r="C4" s="79"/>
      <c r="D4" s="79"/>
      <c r="E4" s="79"/>
      <c r="F4" s="79"/>
      <c r="G4" s="79"/>
      <c r="H4" s="79"/>
      <c r="I4" s="79"/>
    </row>
    <row r="5" spans="1:12" x14ac:dyDescent="0.2">
      <c r="A5" s="4"/>
      <c r="B5" s="4"/>
      <c r="C5" s="4"/>
      <c r="D5" s="4"/>
      <c r="E5" s="4"/>
      <c r="F5" s="2"/>
      <c r="G5" s="2"/>
      <c r="H5" s="2"/>
      <c r="I5" s="2"/>
    </row>
    <row r="6" spans="1:12" x14ac:dyDescent="0.2">
      <c r="A6" s="2"/>
      <c r="B6" s="2"/>
      <c r="C6" s="2"/>
      <c r="D6" s="5" t="s">
        <v>0</v>
      </c>
      <c r="E6" s="6"/>
      <c r="F6" s="7">
        <v>200</v>
      </c>
      <c r="G6" s="1"/>
      <c r="H6" s="8"/>
      <c r="I6" s="8"/>
    </row>
    <row r="7" spans="1:12" x14ac:dyDescent="0.2">
      <c r="A7" s="2"/>
      <c r="B7" s="2"/>
      <c r="C7" s="2"/>
      <c r="D7" s="9" t="s">
        <v>1</v>
      </c>
      <c r="E7" s="1"/>
      <c r="F7" s="10">
        <v>0.04</v>
      </c>
      <c r="G7" s="11"/>
      <c r="H7" s="2"/>
      <c r="I7" s="2"/>
    </row>
    <row r="8" spans="1:12" x14ac:dyDescent="0.2">
      <c r="A8" s="2"/>
      <c r="B8" s="2"/>
      <c r="C8" s="2"/>
      <c r="D8" s="9" t="s">
        <v>2</v>
      </c>
      <c r="E8" s="1"/>
      <c r="F8" s="12">
        <f>TRUNC((1+F7)^(3/12)-1,6)</f>
        <v>9.8530000000000006E-3</v>
      </c>
      <c r="G8" s="13"/>
      <c r="H8" s="2"/>
      <c r="I8" s="2"/>
      <c r="L8" s="19">
        <f>NPV($F$8,F15:F88)</f>
        <v>200.03798873292712</v>
      </c>
    </row>
    <row r="9" spans="1:12" x14ac:dyDescent="0.2">
      <c r="A9" s="2"/>
      <c r="B9" s="2"/>
      <c r="C9" s="2"/>
      <c r="D9" s="9" t="s">
        <v>3</v>
      </c>
      <c r="E9" s="1"/>
      <c r="F9" s="14">
        <v>74</v>
      </c>
      <c r="G9" s="13"/>
      <c r="H9" s="2"/>
      <c r="I9" s="2"/>
    </row>
    <row r="10" spans="1:12" x14ac:dyDescent="0.2">
      <c r="A10" s="2"/>
      <c r="B10" s="2"/>
      <c r="C10" s="2"/>
      <c r="D10" s="9" t="s">
        <v>4</v>
      </c>
      <c r="E10" s="1"/>
      <c r="F10" s="15" t="s">
        <v>5</v>
      </c>
      <c r="G10" s="1"/>
      <c r="H10" s="2"/>
      <c r="I10" s="2"/>
    </row>
    <row r="11" spans="1:12" x14ac:dyDescent="0.2">
      <c r="A11" s="2"/>
      <c r="B11" s="2"/>
      <c r="C11" s="2"/>
      <c r="D11" s="9" t="s">
        <v>6</v>
      </c>
      <c r="E11" s="1"/>
      <c r="F11" s="14">
        <v>73</v>
      </c>
      <c r="G11" s="1"/>
      <c r="H11" s="2"/>
      <c r="I11" s="2"/>
    </row>
    <row r="12" spans="1:12" x14ac:dyDescent="0.2">
      <c r="A12" s="2"/>
      <c r="B12" s="2"/>
      <c r="C12" s="2"/>
      <c r="D12" s="16" t="s">
        <v>7</v>
      </c>
      <c r="E12" s="17"/>
      <c r="F12" s="18">
        <v>1</v>
      </c>
      <c r="G12" s="1"/>
      <c r="H12" s="2"/>
      <c r="I12" s="2"/>
    </row>
    <row r="13" spans="1:12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12" ht="51" x14ac:dyDescent="0.2">
      <c r="A14" s="60" t="s">
        <v>8</v>
      </c>
      <c r="B14" s="61" t="s">
        <v>9</v>
      </c>
      <c r="C14" s="61" t="s">
        <v>10</v>
      </c>
      <c r="D14" s="61" t="s">
        <v>11</v>
      </c>
      <c r="E14" s="61" t="s">
        <v>12</v>
      </c>
      <c r="F14" s="61" t="s">
        <v>13</v>
      </c>
      <c r="G14" s="61" t="s">
        <v>14</v>
      </c>
      <c r="H14" s="61" t="s">
        <v>15</v>
      </c>
      <c r="I14" s="62" t="s">
        <v>16</v>
      </c>
    </row>
    <row r="15" spans="1:12" x14ac:dyDescent="0.2">
      <c r="A15" s="63">
        <v>1</v>
      </c>
      <c r="B15" s="64"/>
      <c r="C15" s="64"/>
      <c r="D15" s="65"/>
      <c r="E15" s="65"/>
      <c r="F15" s="65">
        <v>0</v>
      </c>
      <c r="G15" s="65">
        <f>TRUNC($F$8*F6,4)</f>
        <v>1.9705999999999999</v>
      </c>
      <c r="H15" s="66">
        <f>G15+F6</f>
        <v>201.97059999999999</v>
      </c>
      <c r="I15" s="67">
        <v>39356</v>
      </c>
    </row>
    <row r="16" spans="1:12" x14ac:dyDescent="0.2">
      <c r="A16" s="68">
        <v>2</v>
      </c>
      <c r="B16" s="69">
        <v>1</v>
      </c>
      <c r="C16" s="69">
        <v>1</v>
      </c>
      <c r="D16" s="70">
        <v>1.99</v>
      </c>
      <c r="E16" s="70">
        <v>0.86209999999999998</v>
      </c>
      <c r="F16" s="70">
        <f t="shared" ref="F16:F60" si="0">D16+E16</f>
        <v>2.8521000000000001</v>
      </c>
      <c r="G16" s="70">
        <f>TRUNC(H15*$F$8,4)-D16</f>
        <v>0</v>
      </c>
      <c r="H16" s="71">
        <f t="shared" ref="H16:H79" si="1">H15+G16-E16</f>
        <v>201.10849999999999</v>
      </c>
      <c r="I16" s="72">
        <v>39448</v>
      </c>
    </row>
    <row r="17" spans="1:9" x14ac:dyDescent="0.2">
      <c r="A17" s="68">
        <v>3</v>
      </c>
      <c r="B17" s="69">
        <v>2</v>
      </c>
      <c r="C17" s="69">
        <v>2</v>
      </c>
      <c r="D17" s="70">
        <v>1.9815</v>
      </c>
      <c r="E17" s="70">
        <v>6.6562000000000001</v>
      </c>
      <c r="F17" s="70">
        <f t="shared" si="0"/>
        <v>8.6377000000000006</v>
      </c>
      <c r="G17" s="70">
        <f>TRUNC(H16*$F$8,4)-D17</f>
        <v>0</v>
      </c>
      <c r="H17" s="71">
        <f t="shared" si="1"/>
        <v>194.45229999999998</v>
      </c>
      <c r="I17" s="72">
        <v>39539</v>
      </c>
    </row>
    <row r="18" spans="1:9" x14ac:dyDescent="0.2">
      <c r="A18" s="68">
        <v>4</v>
      </c>
      <c r="B18" s="69">
        <v>3</v>
      </c>
      <c r="C18" s="69">
        <v>3</v>
      </c>
      <c r="D18" s="70">
        <v>1.9158999999999999</v>
      </c>
      <c r="E18" s="70">
        <v>3.2092000000000001</v>
      </c>
      <c r="F18" s="70">
        <f t="shared" si="0"/>
        <v>5.1250999999999998</v>
      </c>
      <c r="G18" s="70">
        <f>TRUNC(H17*$F$8,4)-D18</f>
        <v>0</v>
      </c>
      <c r="H18" s="71">
        <f t="shared" si="1"/>
        <v>191.24309999999997</v>
      </c>
      <c r="I18" s="72">
        <v>39630</v>
      </c>
    </row>
    <row r="19" spans="1:9" x14ac:dyDescent="0.2">
      <c r="A19" s="68">
        <v>5</v>
      </c>
      <c r="B19" s="69">
        <v>4</v>
      </c>
      <c r="C19" s="69">
        <v>4</v>
      </c>
      <c r="D19" s="70">
        <v>1.8843000000000001</v>
      </c>
      <c r="E19" s="70">
        <v>3.0181</v>
      </c>
      <c r="F19" s="70">
        <f t="shared" si="0"/>
        <v>4.9024000000000001</v>
      </c>
      <c r="G19" s="70">
        <f>TRUNC(H18*$F$8,4)-D19</f>
        <v>0</v>
      </c>
      <c r="H19" s="71">
        <f t="shared" si="1"/>
        <v>188.22499999999997</v>
      </c>
      <c r="I19" s="72">
        <v>39722</v>
      </c>
    </row>
    <row r="20" spans="1:9" x14ac:dyDescent="0.2">
      <c r="A20" s="68">
        <v>6</v>
      </c>
      <c r="B20" s="69">
        <v>5</v>
      </c>
      <c r="C20" s="69">
        <v>5</v>
      </c>
      <c r="D20" s="70">
        <v>1.8545</v>
      </c>
      <c r="E20" s="70">
        <v>2.0062000000000002</v>
      </c>
      <c r="F20" s="70">
        <f t="shared" si="0"/>
        <v>3.8607000000000005</v>
      </c>
      <c r="G20" s="70">
        <f>TRUNC(H19*$F$8,4)-D20</f>
        <v>0</v>
      </c>
      <c r="H20" s="71">
        <f t="shared" si="1"/>
        <v>186.21879999999996</v>
      </c>
      <c r="I20" s="72">
        <v>39814</v>
      </c>
    </row>
    <row r="21" spans="1:9" x14ac:dyDescent="0.2">
      <c r="A21" s="68">
        <v>7</v>
      </c>
      <c r="B21" s="69">
        <v>6</v>
      </c>
      <c r="C21" s="69">
        <v>6</v>
      </c>
      <c r="D21" s="70">
        <v>1.8348</v>
      </c>
      <c r="E21" s="70">
        <v>6.4023000000000003</v>
      </c>
      <c r="F21" s="70">
        <f t="shared" si="0"/>
        <v>8.2370999999999999</v>
      </c>
      <c r="G21" s="70">
        <v>0</v>
      </c>
      <c r="H21" s="71">
        <f t="shared" si="1"/>
        <v>179.81649999999996</v>
      </c>
      <c r="I21" s="72">
        <v>39904</v>
      </c>
    </row>
    <row r="22" spans="1:9" x14ac:dyDescent="0.2">
      <c r="A22" s="68">
        <v>8</v>
      </c>
      <c r="B22" s="69">
        <v>7</v>
      </c>
      <c r="C22" s="69">
        <v>7</v>
      </c>
      <c r="D22" s="70">
        <v>1.7717000000000001</v>
      </c>
      <c r="E22" s="70">
        <v>2.9026000000000001</v>
      </c>
      <c r="F22" s="70">
        <f t="shared" si="0"/>
        <v>4.6743000000000006</v>
      </c>
      <c r="G22" s="70">
        <v>0</v>
      </c>
      <c r="H22" s="71">
        <f t="shared" si="1"/>
        <v>176.91389999999996</v>
      </c>
      <c r="I22" s="72">
        <v>39995</v>
      </c>
    </row>
    <row r="23" spans="1:9" x14ac:dyDescent="0.2">
      <c r="A23" s="68">
        <v>9</v>
      </c>
      <c r="B23" s="69">
        <v>8</v>
      </c>
      <c r="C23" s="69"/>
      <c r="D23" s="70">
        <v>1.3382000000000001</v>
      </c>
      <c r="E23" s="70">
        <v>0</v>
      </c>
      <c r="F23" s="70">
        <f t="shared" si="0"/>
        <v>1.3382000000000001</v>
      </c>
      <c r="G23" s="70">
        <v>0.40489999999999998</v>
      </c>
      <c r="H23" s="71">
        <f t="shared" si="1"/>
        <v>177.31879999999995</v>
      </c>
      <c r="I23" s="72">
        <v>40087</v>
      </c>
    </row>
    <row r="24" spans="1:9" x14ac:dyDescent="0.2">
      <c r="A24" s="68">
        <v>10</v>
      </c>
      <c r="B24" s="69">
        <v>9</v>
      </c>
      <c r="C24" s="69">
        <v>8</v>
      </c>
      <c r="D24" s="70">
        <v>1.7471000000000001</v>
      </c>
      <c r="E24" s="70">
        <v>1.6094999999999999</v>
      </c>
      <c r="F24" s="70">
        <f t="shared" si="0"/>
        <v>3.3566000000000003</v>
      </c>
      <c r="G24" s="70">
        <v>0</v>
      </c>
      <c r="H24" s="71">
        <f t="shared" si="1"/>
        <v>175.70929999999996</v>
      </c>
      <c r="I24" s="72">
        <v>40179</v>
      </c>
    </row>
    <row r="25" spans="1:9" x14ac:dyDescent="0.2">
      <c r="A25" s="68">
        <v>11</v>
      </c>
      <c r="B25" s="69">
        <v>10</v>
      </c>
      <c r="C25" s="69">
        <v>9</v>
      </c>
      <c r="D25" s="70">
        <v>1.7471000000000001</v>
      </c>
      <c r="E25" s="70">
        <v>4.4080000000000004</v>
      </c>
      <c r="F25" s="70">
        <f t="shared" si="0"/>
        <v>6.1551000000000009</v>
      </c>
      <c r="G25" s="70">
        <v>0</v>
      </c>
      <c r="H25" s="71">
        <f t="shared" si="1"/>
        <v>171.30129999999997</v>
      </c>
      <c r="I25" s="72">
        <v>40269</v>
      </c>
    </row>
    <row r="26" spans="1:9" x14ac:dyDescent="0.2">
      <c r="A26" s="68">
        <v>12</v>
      </c>
      <c r="B26" s="69">
        <v>11</v>
      </c>
      <c r="C26" s="69">
        <v>10</v>
      </c>
      <c r="D26" s="70">
        <v>1.6878</v>
      </c>
      <c r="E26" s="70">
        <v>6.9246999999999996</v>
      </c>
      <c r="F26" s="70">
        <f t="shared" si="0"/>
        <v>8.6124999999999989</v>
      </c>
      <c r="G26" s="70">
        <v>0</v>
      </c>
      <c r="H26" s="71">
        <f t="shared" si="1"/>
        <v>164.37659999999997</v>
      </c>
      <c r="I26" s="72">
        <v>40360</v>
      </c>
    </row>
    <row r="27" spans="1:9" x14ac:dyDescent="0.2">
      <c r="A27" s="68">
        <v>13</v>
      </c>
      <c r="B27" s="69">
        <v>12</v>
      </c>
      <c r="C27" s="69">
        <v>11</v>
      </c>
      <c r="D27" s="70">
        <v>1.6195999999999999</v>
      </c>
      <c r="E27" s="70">
        <v>3.6385999999999998</v>
      </c>
      <c r="F27" s="70">
        <f t="shared" si="0"/>
        <v>5.2581999999999995</v>
      </c>
      <c r="G27" s="70">
        <v>0</v>
      </c>
      <c r="H27" s="71">
        <f t="shared" si="1"/>
        <v>160.73799999999997</v>
      </c>
      <c r="I27" s="72">
        <v>40452</v>
      </c>
    </row>
    <row r="28" spans="1:9" x14ac:dyDescent="0.2">
      <c r="A28" s="68">
        <v>14</v>
      </c>
      <c r="B28" s="69">
        <v>13</v>
      </c>
      <c r="C28" s="69">
        <v>12</v>
      </c>
      <c r="D28" s="70">
        <v>1.5837000000000001</v>
      </c>
      <c r="E28" s="70">
        <v>4.4348999999999998</v>
      </c>
      <c r="F28" s="70">
        <f t="shared" si="0"/>
        <v>6.0186000000000002</v>
      </c>
      <c r="G28" s="70">
        <v>0</v>
      </c>
      <c r="H28" s="71">
        <f t="shared" si="1"/>
        <v>156.30309999999997</v>
      </c>
      <c r="I28" s="72">
        <v>40544</v>
      </c>
    </row>
    <row r="29" spans="1:9" x14ac:dyDescent="0.2">
      <c r="A29" s="68">
        <v>15</v>
      </c>
      <c r="B29" s="69">
        <v>14</v>
      </c>
      <c r="C29" s="69">
        <v>13</v>
      </c>
      <c r="D29" s="70">
        <v>1.54</v>
      </c>
      <c r="E29" s="70">
        <v>3.8037000000000001</v>
      </c>
      <c r="F29" s="70">
        <f t="shared" si="0"/>
        <v>5.3437000000000001</v>
      </c>
      <c r="G29" s="70">
        <v>0</v>
      </c>
      <c r="H29" s="71">
        <f t="shared" si="1"/>
        <v>152.49939999999998</v>
      </c>
      <c r="I29" s="72">
        <v>40634</v>
      </c>
    </row>
    <row r="30" spans="1:9" x14ac:dyDescent="0.2">
      <c r="A30" s="68">
        <v>16</v>
      </c>
      <c r="B30" s="69">
        <v>15</v>
      </c>
      <c r="C30" s="69">
        <v>14</v>
      </c>
      <c r="D30" s="70">
        <v>1.5173000000000001</v>
      </c>
      <c r="E30" s="70">
        <v>4.2340999999999998</v>
      </c>
      <c r="F30" s="70">
        <f t="shared" si="0"/>
        <v>5.7514000000000003</v>
      </c>
      <c r="G30" s="70">
        <v>0</v>
      </c>
      <c r="H30" s="71">
        <f t="shared" si="1"/>
        <v>148.26529999999997</v>
      </c>
      <c r="I30" s="72">
        <v>40725</v>
      </c>
    </row>
    <row r="31" spans="1:9" x14ac:dyDescent="0.2">
      <c r="A31" s="68">
        <v>17</v>
      </c>
      <c r="B31" s="69">
        <v>16</v>
      </c>
      <c r="C31" s="69">
        <v>15</v>
      </c>
      <c r="D31" s="70">
        <v>1.4608000000000001</v>
      </c>
      <c r="E31" s="70">
        <v>4.3503999999999996</v>
      </c>
      <c r="F31" s="70">
        <f t="shared" si="0"/>
        <v>5.8111999999999995</v>
      </c>
      <c r="G31" s="70">
        <v>0</v>
      </c>
      <c r="H31" s="71">
        <f t="shared" si="1"/>
        <v>143.91489999999996</v>
      </c>
      <c r="I31" s="72">
        <v>40817</v>
      </c>
    </row>
    <row r="32" spans="1:9" x14ac:dyDescent="0.2">
      <c r="A32" s="68">
        <v>18</v>
      </c>
      <c r="B32" s="69">
        <v>17</v>
      </c>
      <c r="C32" s="69">
        <v>16</v>
      </c>
      <c r="D32" s="70">
        <v>1.4178999999999999</v>
      </c>
      <c r="E32" s="70">
        <v>4.4469000000000003</v>
      </c>
      <c r="F32" s="70">
        <f t="shared" si="0"/>
        <v>5.8648000000000007</v>
      </c>
      <c r="G32" s="70">
        <v>0</v>
      </c>
      <c r="H32" s="71">
        <f t="shared" si="1"/>
        <v>139.46799999999996</v>
      </c>
      <c r="I32" s="72">
        <v>40909</v>
      </c>
    </row>
    <row r="33" spans="1:9" x14ac:dyDescent="0.2">
      <c r="A33" s="68">
        <v>19</v>
      </c>
      <c r="B33" s="69">
        <v>18</v>
      </c>
      <c r="C33" s="69">
        <v>17</v>
      </c>
      <c r="D33" s="70">
        <v>1.3741000000000001</v>
      </c>
      <c r="E33" s="70">
        <v>3.5003000000000002</v>
      </c>
      <c r="F33" s="70">
        <f t="shared" si="0"/>
        <v>4.8744000000000005</v>
      </c>
      <c r="G33" s="70">
        <v>0</v>
      </c>
      <c r="H33" s="71">
        <f t="shared" si="1"/>
        <v>135.96769999999995</v>
      </c>
      <c r="I33" s="72">
        <v>41000</v>
      </c>
    </row>
    <row r="34" spans="1:9" x14ac:dyDescent="0.2">
      <c r="A34" s="68">
        <v>20</v>
      </c>
      <c r="B34" s="69">
        <v>19</v>
      </c>
      <c r="C34" s="69">
        <v>18</v>
      </c>
      <c r="D34" s="70">
        <v>1.3395999999999999</v>
      </c>
      <c r="E34" s="70">
        <v>5.6078999999999999</v>
      </c>
      <c r="F34" s="70">
        <f t="shared" si="0"/>
        <v>6.9474999999999998</v>
      </c>
      <c r="G34" s="70">
        <v>0</v>
      </c>
      <c r="H34" s="71">
        <f t="shared" si="1"/>
        <v>130.35979999999995</v>
      </c>
      <c r="I34" s="72">
        <v>41091</v>
      </c>
    </row>
    <row r="35" spans="1:9" x14ac:dyDescent="0.2">
      <c r="A35" s="68">
        <v>21</v>
      </c>
      <c r="B35" s="69">
        <v>20</v>
      </c>
      <c r="C35" s="69">
        <v>19</v>
      </c>
      <c r="D35" s="70">
        <v>1.2844</v>
      </c>
      <c r="E35" s="70">
        <v>3.8245</v>
      </c>
      <c r="F35" s="70">
        <f t="shared" si="0"/>
        <v>5.1089000000000002</v>
      </c>
      <c r="G35" s="70">
        <v>0</v>
      </c>
      <c r="H35" s="71">
        <f t="shared" si="1"/>
        <v>126.53529999999995</v>
      </c>
      <c r="I35" s="72">
        <v>41183</v>
      </c>
    </row>
    <row r="36" spans="1:9" x14ac:dyDescent="0.2">
      <c r="A36" s="68">
        <v>22</v>
      </c>
      <c r="B36" s="69">
        <v>21</v>
      </c>
      <c r="C36" s="69">
        <v>20</v>
      </c>
      <c r="D36" s="70">
        <v>1.2466999999999999</v>
      </c>
      <c r="E36" s="70">
        <v>5.7579000000000002</v>
      </c>
      <c r="F36" s="70">
        <f t="shared" si="0"/>
        <v>7.0045999999999999</v>
      </c>
      <c r="G36" s="70">
        <v>0</v>
      </c>
      <c r="H36" s="71">
        <f t="shared" si="1"/>
        <v>120.77739999999994</v>
      </c>
      <c r="I36" s="72">
        <v>41275</v>
      </c>
    </row>
    <row r="37" spans="1:9" x14ac:dyDescent="0.2">
      <c r="A37" s="68">
        <v>23</v>
      </c>
      <c r="B37" s="69">
        <v>22</v>
      </c>
      <c r="C37" s="69">
        <v>21</v>
      </c>
      <c r="D37" s="70">
        <v>1.19</v>
      </c>
      <c r="E37" s="70">
        <v>3.5973000000000002</v>
      </c>
      <c r="F37" s="70">
        <f t="shared" si="0"/>
        <v>4.7873000000000001</v>
      </c>
      <c r="G37" s="70">
        <v>0</v>
      </c>
      <c r="H37" s="71">
        <f t="shared" si="1"/>
        <v>117.18009999999994</v>
      </c>
      <c r="I37" s="72">
        <v>41365</v>
      </c>
    </row>
    <row r="38" spans="1:9" x14ac:dyDescent="0.2">
      <c r="A38" s="68">
        <v>24</v>
      </c>
      <c r="B38" s="69">
        <v>23</v>
      </c>
      <c r="C38" s="69">
        <v>22</v>
      </c>
      <c r="D38" s="70">
        <v>1.1545000000000001</v>
      </c>
      <c r="E38" s="70">
        <v>5.1199000000000003</v>
      </c>
      <c r="F38" s="70">
        <f t="shared" si="0"/>
        <v>6.2744</v>
      </c>
      <c r="G38" s="70">
        <v>0</v>
      </c>
      <c r="H38" s="71">
        <f t="shared" si="1"/>
        <v>112.06019999999994</v>
      </c>
      <c r="I38" s="72">
        <v>41456</v>
      </c>
    </row>
    <row r="39" spans="1:9" x14ac:dyDescent="0.2">
      <c r="A39" s="68">
        <v>25</v>
      </c>
      <c r="B39" s="69">
        <v>24</v>
      </c>
      <c r="C39" s="69">
        <v>23</v>
      </c>
      <c r="D39" s="70">
        <v>1.1041000000000001</v>
      </c>
      <c r="E39" s="70">
        <v>4.1916000000000002</v>
      </c>
      <c r="F39" s="70">
        <f t="shared" si="0"/>
        <v>5.2957000000000001</v>
      </c>
      <c r="G39" s="70">
        <v>0</v>
      </c>
      <c r="H39" s="71">
        <f t="shared" si="1"/>
        <v>107.86859999999994</v>
      </c>
      <c r="I39" s="72">
        <v>41548</v>
      </c>
    </row>
    <row r="40" spans="1:9" x14ac:dyDescent="0.2">
      <c r="A40" s="68">
        <v>26</v>
      </c>
      <c r="B40" s="69">
        <v>25</v>
      </c>
      <c r="C40" s="69">
        <v>24</v>
      </c>
      <c r="D40" s="70">
        <v>1.0628</v>
      </c>
      <c r="E40" s="70">
        <v>4.1203000000000003</v>
      </c>
      <c r="F40" s="70">
        <f t="shared" si="0"/>
        <v>5.1831000000000005</v>
      </c>
      <c r="G40" s="70">
        <v>0</v>
      </c>
      <c r="H40" s="71">
        <f t="shared" si="1"/>
        <v>103.74829999999994</v>
      </c>
      <c r="I40" s="72">
        <v>41640</v>
      </c>
    </row>
    <row r="41" spans="1:9" x14ac:dyDescent="0.2">
      <c r="A41" s="68">
        <v>27</v>
      </c>
      <c r="B41" s="69">
        <v>26</v>
      </c>
      <c r="C41" s="69">
        <v>25</v>
      </c>
      <c r="D41" s="70">
        <v>1.0222</v>
      </c>
      <c r="E41" s="70">
        <v>4.2291999999999996</v>
      </c>
      <c r="F41" s="70">
        <f t="shared" si="0"/>
        <v>5.2513999999999994</v>
      </c>
      <c r="G41" s="70">
        <v>0</v>
      </c>
      <c r="H41" s="71">
        <f t="shared" si="1"/>
        <v>99.519099999999938</v>
      </c>
      <c r="I41" s="72">
        <v>41730</v>
      </c>
    </row>
    <row r="42" spans="1:9" x14ac:dyDescent="0.2">
      <c r="A42" s="68">
        <v>28</v>
      </c>
      <c r="B42" s="69">
        <v>27</v>
      </c>
      <c r="C42" s="69">
        <v>26</v>
      </c>
      <c r="D42" s="70">
        <v>0.98019999999999996</v>
      </c>
      <c r="E42" s="70">
        <v>3.9954999999999998</v>
      </c>
      <c r="F42" s="70">
        <f t="shared" si="0"/>
        <v>4.9756999999999998</v>
      </c>
      <c r="G42" s="70">
        <v>0</v>
      </c>
      <c r="H42" s="71">
        <f t="shared" si="1"/>
        <v>95.523599999999931</v>
      </c>
      <c r="I42" s="72">
        <v>41821</v>
      </c>
    </row>
    <row r="43" spans="1:9" x14ac:dyDescent="0.2">
      <c r="A43" s="68">
        <v>29</v>
      </c>
      <c r="B43" s="69">
        <v>28</v>
      </c>
      <c r="C43" s="69">
        <v>27</v>
      </c>
      <c r="D43" s="70">
        <v>0.94110000000000005</v>
      </c>
      <c r="E43" s="70">
        <v>3.4220999999999999</v>
      </c>
      <c r="F43" s="70">
        <f t="shared" si="0"/>
        <v>4.3632</v>
      </c>
      <c r="G43" s="70">
        <v>0</v>
      </c>
      <c r="H43" s="71">
        <f t="shared" si="1"/>
        <v>92.10149999999993</v>
      </c>
      <c r="I43" s="72">
        <v>41913</v>
      </c>
    </row>
    <row r="44" spans="1:9" x14ac:dyDescent="0.2">
      <c r="A44" s="68">
        <v>30</v>
      </c>
      <c r="B44" s="69">
        <v>29</v>
      </c>
      <c r="C44" s="69">
        <v>28</v>
      </c>
      <c r="D44" s="70">
        <v>0.90739999999999998</v>
      </c>
      <c r="E44" s="70">
        <v>3.6922000000000001</v>
      </c>
      <c r="F44" s="70">
        <f t="shared" si="0"/>
        <v>4.5996000000000006</v>
      </c>
      <c r="G44" s="70">
        <v>0</v>
      </c>
      <c r="H44" s="71">
        <f t="shared" si="1"/>
        <v>88.409299999999931</v>
      </c>
      <c r="I44" s="72">
        <v>42005</v>
      </c>
    </row>
    <row r="45" spans="1:9" x14ac:dyDescent="0.2">
      <c r="A45" s="68">
        <v>31</v>
      </c>
      <c r="B45" s="69">
        <v>30</v>
      </c>
      <c r="C45" s="69">
        <v>29</v>
      </c>
      <c r="D45" s="70">
        <v>0.871</v>
      </c>
      <c r="E45" s="70">
        <v>3.7816000000000001</v>
      </c>
      <c r="F45" s="70">
        <f t="shared" si="0"/>
        <v>4.6525999999999996</v>
      </c>
      <c r="G45" s="70">
        <v>0</v>
      </c>
      <c r="H45" s="71">
        <f t="shared" si="1"/>
        <v>84.627699999999933</v>
      </c>
      <c r="I45" s="72">
        <v>42095</v>
      </c>
    </row>
    <row r="46" spans="1:9" x14ac:dyDescent="0.2">
      <c r="A46" s="68">
        <v>32</v>
      </c>
      <c r="B46" s="69">
        <v>31</v>
      </c>
      <c r="C46" s="69">
        <v>30</v>
      </c>
      <c r="D46" s="70">
        <v>0.83379999999999999</v>
      </c>
      <c r="E46" s="70">
        <v>3.9971000000000001</v>
      </c>
      <c r="F46" s="70">
        <f t="shared" si="0"/>
        <v>4.8308999999999997</v>
      </c>
      <c r="G46" s="70">
        <v>0</v>
      </c>
      <c r="H46" s="71">
        <f t="shared" si="1"/>
        <v>80.63059999999993</v>
      </c>
      <c r="I46" s="72">
        <v>42186</v>
      </c>
    </row>
    <row r="47" spans="1:9" x14ac:dyDescent="0.2">
      <c r="A47" s="68">
        <v>33</v>
      </c>
      <c r="B47" s="69">
        <v>32</v>
      </c>
      <c r="C47" s="69">
        <v>31</v>
      </c>
      <c r="D47" s="70">
        <v>0.7944</v>
      </c>
      <c r="E47" s="70">
        <v>3.6551999999999998</v>
      </c>
      <c r="F47" s="70">
        <f t="shared" si="0"/>
        <v>4.4496000000000002</v>
      </c>
      <c r="G47" s="70">
        <v>0</v>
      </c>
      <c r="H47" s="71">
        <f t="shared" si="1"/>
        <v>76.975399999999937</v>
      </c>
      <c r="I47" s="72">
        <v>42278</v>
      </c>
    </row>
    <row r="48" spans="1:9" x14ac:dyDescent="0.2">
      <c r="A48" s="68">
        <v>34</v>
      </c>
      <c r="B48" s="69">
        <v>33</v>
      </c>
      <c r="C48" s="69">
        <v>32</v>
      </c>
      <c r="D48" s="70">
        <v>0.75839999999999996</v>
      </c>
      <c r="E48" s="70">
        <v>3.6187</v>
      </c>
      <c r="F48" s="70">
        <f t="shared" si="0"/>
        <v>4.3771000000000004</v>
      </c>
      <c r="G48" s="70">
        <v>0</v>
      </c>
      <c r="H48" s="71">
        <f t="shared" si="1"/>
        <v>73.356699999999933</v>
      </c>
      <c r="I48" s="72">
        <v>42370</v>
      </c>
    </row>
    <row r="49" spans="1:9" x14ac:dyDescent="0.2">
      <c r="A49" s="68">
        <v>35</v>
      </c>
      <c r="B49" s="69">
        <v>34</v>
      </c>
      <c r="C49" s="69">
        <v>33</v>
      </c>
      <c r="D49" s="70">
        <v>0.72270000000000001</v>
      </c>
      <c r="E49" s="70">
        <v>3.4554</v>
      </c>
      <c r="F49" s="70">
        <f t="shared" si="0"/>
        <v>4.1780999999999997</v>
      </c>
      <c r="G49" s="70">
        <v>0</v>
      </c>
      <c r="H49" s="71">
        <f t="shared" si="1"/>
        <v>69.901299999999935</v>
      </c>
      <c r="I49" s="72">
        <v>42461</v>
      </c>
    </row>
    <row r="50" spans="1:9" x14ac:dyDescent="0.2">
      <c r="A50" s="68">
        <v>36</v>
      </c>
      <c r="B50" s="69">
        <v>35</v>
      </c>
      <c r="C50" s="69">
        <v>34</v>
      </c>
      <c r="D50" s="70">
        <v>0.68869999999999998</v>
      </c>
      <c r="E50" s="70">
        <v>4.1688000000000001</v>
      </c>
      <c r="F50" s="70">
        <f t="shared" si="0"/>
        <v>4.8574999999999999</v>
      </c>
      <c r="G50" s="70">
        <v>0</v>
      </c>
      <c r="H50" s="71">
        <f t="shared" si="1"/>
        <v>65.732499999999931</v>
      </c>
      <c r="I50" s="72">
        <v>42552</v>
      </c>
    </row>
    <row r="51" spans="1:9" x14ac:dyDescent="0.2">
      <c r="A51" s="68">
        <v>37</v>
      </c>
      <c r="B51" s="69">
        <v>36</v>
      </c>
      <c r="C51" s="69">
        <v>35</v>
      </c>
      <c r="D51" s="70">
        <v>0.64759999999999995</v>
      </c>
      <c r="E51" s="70">
        <v>2.6478000000000002</v>
      </c>
      <c r="F51" s="70">
        <f t="shared" si="0"/>
        <v>3.2953999999999999</v>
      </c>
      <c r="G51" s="70">
        <v>0</v>
      </c>
      <c r="H51" s="71">
        <f t="shared" si="1"/>
        <v>63.084699999999927</v>
      </c>
      <c r="I51" s="72">
        <v>42644</v>
      </c>
    </row>
    <row r="52" spans="1:9" x14ac:dyDescent="0.2">
      <c r="A52" s="68">
        <v>38</v>
      </c>
      <c r="B52" s="69">
        <v>37</v>
      </c>
      <c r="C52" s="69">
        <v>36</v>
      </c>
      <c r="D52" s="70">
        <v>0.62150000000000005</v>
      </c>
      <c r="E52" s="70">
        <v>4.8388999999999998</v>
      </c>
      <c r="F52" s="70">
        <f t="shared" si="0"/>
        <v>5.4603999999999999</v>
      </c>
      <c r="G52" s="70">
        <v>0</v>
      </c>
      <c r="H52" s="71">
        <f t="shared" si="1"/>
        <v>58.245799999999925</v>
      </c>
      <c r="I52" s="72">
        <v>42736</v>
      </c>
    </row>
    <row r="53" spans="1:9" x14ac:dyDescent="0.2">
      <c r="A53" s="68">
        <v>39</v>
      </c>
      <c r="B53" s="69">
        <v>38</v>
      </c>
      <c r="C53" s="69">
        <v>37</v>
      </c>
      <c r="D53" s="70">
        <v>0.57379999999999998</v>
      </c>
      <c r="E53" s="70">
        <v>4.1657000000000002</v>
      </c>
      <c r="F53" s="70">
        <f t="shared" si="0"/>
        <v>4.7395000000000005</v>
      </c>
      <c r="G53" s="70">
        <v>0</v>
      </c>
      <c r="H53" s="71">
        <f>H52+G53-E53</f>
        <v>54.080099999999923</v>
      </c>
      <c r="I53" s="72">
        <v>42826</v>
      </c>
    </row>
    <row r="54" spans="1:9" x14ac:dyDescent="0.2">
      <c r="A54" s="68">
        <v>40</v>
      </c>
      <c r="B54" s="69">
        <v>39</v>
      </c>
      <c r="C54" s="69">
        <v>38</v>
      </c>
      <c r="D54" s="70">
        <v>0.55320000000000003</v>
      </c>
      <c r="E54" s="70">
        <v>3.9127000000000001</v>
      </c>
      <c r="F54" s="70">
        <f t="shared" si="0"/>
        <v>4.4659000000000004</v>
      </c>
      <c r="G54" s="70">
        <v>0</v>
      </c>
      <c r="H54" s="71">
        <f t="shared" si="1"/>
        <v>50.167399999999922</v>
      </c>
      <c r="I54" s="72">
        <v>42917</v>
      </c>
    </row>
    <row r="55" spans="1:9" x14ac:dyDescent="0.2">
      <c r="A55" s="68">
        <v>41</v>
      </c>
      <c r="B55" s="69">
        <v>40</v>
      </c>
      <c r="C55" s="69">
        <v>39</v>
      </c>
      <c r="D55" s="70">
        <v>0.49419999999999997</v>
      </c>
      <c r="E55" s="70">
        <v>3.569</v>
      </c>
      <c r="F55" s="70">
        <f t="shared" si="0"/>
        <v>4.0632000000000001</v>
      </c>
      <c r="G55" s="70">
        <v>0</v>
      </c>
      <c r="H55" s="71">
        <f t="shared" si="1"/>
        <v>46.59839999999992</v>
      </c>
      <c r="I55" s="72">
        <v>43009</v>
      </c>
    </row>
    <row r="56" spans="1:9" x14ac:dyDescent="0.2">
      <c r="A56" s="68">
        <v>42</v>
      </c>
      <c r="B56" s="69">
        <v>41</v>
      </c>
      <c r="C56" s="69">
        <v>40</v>
      </c>
      <c r="D56" s="70">
        <v>0.45910000000000001</v>
      </c>
      <c r="E56" s="70">
        <v>3.9085000000000001</v>
      </c>
      <c r="F56" s="70">
        <f t="shared" si="0"/>
        <v>4.3676000000000004</v>
      </c>
      <c r="G56" s="70">
        <v>0</v>
      </c>
      <c r="H56" s="71">
        <f t="shared" si="1"/>
        <v>42.689899999999923</v>
      </c>
      <c r="I56" s="72">
        <v>43101</v>
      </c>
    </row>
    <row r="57" spans="1:9" x14ac:dyDescent="0.2">
      <c r="A57" s="68">
        <v>43</v>
      </c>
      <c r="B57" s="69">
        <v>42</v>
      </c>
      <c r="C57" s="69">
        <v>41</v>
      </c>
      <c r="D57" s="70">
        <v>0.42059999999999997</v>
      </c>
      <c r="E57" s="70">
        <v>3.3372000000000002</v>
      </c>
      <c r="F57" s="70">
        <f t="shared" si="0"/>
        <v>3.7578</v>
      </c>
      <c r="G57" s="70">
        <v>0</v>
      </c>
      <c r="H57" s="71">
        <f>H56+G57-E57</f>
        <v>39.352699999999921</v>
      </c>
      <c r="I57" s="72">
        <v>43191</v>
      </c>
    </row>
    <row r="58" spans="1:9" x14ac:dyDescent="0.2">
      <c r="A58" s="68">
        <v>44</v>
      </c>
      <c r="B58" s="69">
        <v>43</v>
      </c>
      <c r="C58" s="69">
        <v>42</v>
      </c>
      <c r="D58" s="70">
        <v>0.38769999999999999</v>
      </c>
      <c r="E58" s="70">
        <v>4.7134</v>
      </c>
      <c r="F58" s="70">
        <f t="shared" si="0"/>
        <v>5.1010999999999997</v>
      </c>
      <c r="G58" s="70">
        <v>0</v>
      </c>
      <c r="H58" s="71">
        <f>H57+G58-E58</f>
        <v>34.63929999999992</v>
      </c>
      <c r="I58" s="72">
        <v>43282</v>
      </c>
    </row>
    <row r="59" spans="1:9" x14ac:dyDescent="0.2">
      <c r="A59" s="68">
        <v>45</v>
      </c>
      <c r="B59" s="69">
        <v>44</v>
      </c>
      <c r="C59" s="69">
        <v>43</v>
      </c>
      <c r="D59" s="70">
        <v>0.34129999999999999</v>
      </c>
      <c r="E59" s="70">
        <v>3.0632999999999999</v>
      </c>
      <c r="F59" s="70">
        <f t="shared" si="0"/>
        <v>3.4045999999999998</v>
      </c>
      <c r="G59" s="70">
        <v>0</v>
      </c>
      <c r="H59" s="71">
        <f>H58+G59-E59</f>
        <v>31.575999999999922</v>
      </c>
      <c r="I59" s="72">
        <v>43374</v>
      </c>
    </row>
    <row r="60" spans="1:9" x14ac:dyDescent="0.2">
      <c r="A60" s="68">
        <v>46</v>
      </c>
      <c r="B60" s="69">
        <v>45</v>
      </c>
      <c r="C60" s="69">
        <v>44</v>
      </c>
      <c r="D60" s="70">
        <v>0.31109999999999999</v>
      </c>
      <c r="E60" s="70">
        <v>4.0632999999999999</v>
      </c>
      <c r="F60" s="70">
        <f t="shared" si="0"/>
        <v>4.3743999999999996</v>
      </c>
      <c r="G60" s="70">
        <v>0</v>
      </c>
      <c r="H60" s="71">
        <f>H59+G60-E60</f>
        <v>27.512699999999924</v>
      </c>
      <c r="I60" s="72">
        <v>43466</v>
      </c>
    </row>
    <row r="61" spans="1:9" x14ac:dyDescent="0.2">
      <c r="A61" s="68">
        <v>47</v>
      </c>
      <c r="B61" s="69"/>
      <c r="C61" s="69"/>
      <c r="D61" s="70"/>
      <c r="E61" s="70"/>
      <c r="F61" s="70">
        <v>0</v>
      </c>
      <c r="G61" s="70">
        <f t="shared" ref="G61:G87" si="2">TRUNC(H60*$F$8,4)</f>
        <v>0.27100000000000002</v>
      </c>
      <c r="H61" s="71">
        <f>H60+G61-E61</f>
        <v>27.783699999999925</v>
      </c>
      <c r="I61" s="72">
        <v>43556</v>
      </c>
    </row>
    <row r="62" spans="1:9" x14ac:dyDescent="0.2">
      <c r="A62" s="68">
        <v>48</v>
      </c>
      <c r="B62" s="69"/>
      <c r="C62" s="69"/>
      <c r="D62" s="70"/>
      <c r="E62" s="70"/>
      <c r="F62" s="70">
        <v>0</v>
      </c>
      <c r="G62" s="70">
        <f t="shared" si="2"/>
        <v>0.2737</v>
      </c>
      <c r="H62" s="71">
        <f t="shared" si="1"/>
        <v>28.057399999999927</v>
      </c>
      <c r="I62" s="72">
        <v>43647</v>
      </c>
    </row>
    <row r="63" spans="1:9" x14ac:dyDescent="0.2">
      <c r="A63" s="68">
        <v>49</v>
      </c>
      <c r="B63" s="69"/>
      <c r="C63" s="69"/>
      <c r="D63" s="70"/>
      <c r="E63" s="70"/>
      <c r="F63" s="70">
        <v>0</v>
      </c>
      <c r="G63" s="70">
        <f t="shared" si="2"/>
        <v>0.27639999999999998</v>
      </c>
      <c r="H63" s="71">
        <f t="shared" si="1"/>
        <v>28.333799999999925</v>
      </c>
      <c r="I63" s="72">
        <v>43739</v>
      </c>
    </row>
    <row r="64" spans="1:9" x14ac:dyDescent="0.2">
      <c r="A64" s="68">
        <v>50</v>
      </c>
      <c r="B64" s="69"/>
      <c r="C64" s="69"/>
      <c r="D64" s="70"/>
      <c r="E64" s="70"/>
      <c r="F64" s="70">
        <v>0</v>
      </c>
      <c r="G64" s="70">
        <f t="shared" si="2"/>
        <v>0.27910000000000001</v>
      </c>
      <c r="H64" s="71">
        <f t="shared" si="1"/>
        <v>28.612899999999925</v>
      </c>
      <c r="I64" s="72">
        <v>43831</v>
      </c>
    </row>
    <row r="65" spans="1:9" x14ac:dyDescent="0.2">
      <c r="A65" s="68">
        <v>51</v>
      </c>
      <c r="B65" s="69"/>
      <c r="C65" s="69"/>
      <c r="D65" s="70"/>
      <c r="E65" s="70"/>
      <c r="F65" s="70">
        <v>0</v>
      </c>
      <c r="G65" s="70">
        <f t="shared" si="2"/>
        <v>0.28189999999999998</v>
      </c>
      <c r="H65" s="71">
        <f t="shared" si="1"/>
        <v>28.894799999999925</v>
      </c>
      <c r="I65" s="72">
        <v>43922</v>
      </c>
    </row>
    <row r="66" spans="1:9" x14ac:dyDescent="0.2">
      <c r="A66" s="68">
        <v>52</v>
      </c>
      <c r="B66" s="69"/>
      <c r="C66" s="69"/>
      <c r="D66" s="70"/>
      <c r="E66" s="70"/>
      <c r="F66" s="70">
        <v>0</v>
      </c>
      <c r="G66" s="70">
        <f t="shared" si="2"/>
        <v>0.28470000000000001</v>
      </c>
      <c r="H66" s="71">
        <f t="shared" si="1"/>
        <v>29.179499999999926</v>
      </c>
      <c r="I66" s="72">
        <v>44013</v>
      </c>
    </row>
    <row r="67" spans="1:9" x14ac:dyDescent="0.2">
      <c r="A67" s="68">
        <v>53</v>
      </c>
      <c r="B67" s="69"/>
      <c r="C67" s="69"/>
      <c r="D67" s="70"/>
      <c r="E67" s="70"/>
      <c r="F67" s="70">
        <v>0</v>
      </c>
      <c r="G67" s="70">
        <f t="shared" si="2"/>
        <v>0.28749999999999998</v>
      </c>
      <c r="H67" s="71">
        <f t="shared" si="1"/>
        <v>29.466999999999928</v>
      </c>
      <c r="I67" s="72">
        <v>44105</v>
      </c>
    </row>
    <row r="68" spans="1:9" x14ac:dyDescent="0.2">
      <c r="A68" s="68">
        <v>54</v>
      </c>
      <c r="B68" s="69"/>
      <c r="C68" s="69"/>
      <c r="D68" s="70"/>
      <c r="E68" s="70"/>
      <c r="F68" s="70">
        <v>0</v>
      </c>
      <c r="G68" s="70">
        <f t="shared" si="2"/>
        <v>0.2903</v>
      </c>
      <c r="H68" s="71">
        <f t="shared" si="1"/>
        <v>29.757299999999926</v>
      </c>
      <c r="I68" s="72">
        <v>44197</v>
      </c>
    </row>
    <row r="69" spans="1:9" x14ac:dyDescent="0.2">
      <c r="A69" s="68">
        <v>55</v>
      </c>
      <c r="B69" s="69"/>
      <c r="C69" s="69"/>
      <c r="D69" s="70"/>
      <c r="E69" s="70"/>
      <c r="F69" s="70">
        <v>0</v>
      </c>
      <c r="G69" s="70">
        <f t="shared" si="2"/>
        <v>0.29310000000000003</v>
      </c>
      <c r="H69" s="71">
        <f t="shared" si="1"/>
        <v>30.050399999999925</v>
      </c>
      <c r="I69" s="72">
        <v>44287</v>
      </c>
    </row>
    <row r="70" spans="1:9" x14ac:dyDescent="0.2">
      <c r="A70" s="68">
        <v>56</v>
      </c>
      <c r="B70" s="69"/>
      <c r="C70" s="69"/>
      <c r="D70" s="70"/>
      <c r="E70" s="70"/>
      <c r="F70" s="70">
        <v>0</v>
      </c>
      <c r="G70" s="70">
        <f t="shared" si="2"/>
        <v>0.29599999999999999</v>
      </c>
      <c r="H70" s="71">
        <f t="shared" si="1"/>
        <v>30.346399999999925</v>
      </c>
      <c r="I70" s="72">
        <v>44378</v>
      </c>
    </row>
    <row r="71" spans="1:9" x14ac:dyDescent="0.2">
      <c r="A71" s="68">
        <v>57</v>
      </c>
      <c r="B71" s="69"/>
      <c r="C71" s="69"/>
      <c r="D71" s="70"/>
      <c r="E71" s="70"/>
      <c r="F71" s="70">
        <v>0</v>
      </c>
      <c r="G71" s="70">
        <f t="shared" si="2"/>
        <v>0.29899999999999999</v>
      </c>
      <c r="H71" s="71">
        <f t="shared" si="1"/>
        <v>30.645399999999924</v>
      </c>
      <c r="I71" s="72">
        <v>44470</v>
      </c>
    </row>
    <row r="72" spans="1:9" x14ac:dyDescent="0.2">
      <c r="A72" s="68">
        <v>58</v>
      </c>
      <c r="B72" s="69"/>
      <c r="C72" s="69"/>
      <c r="D72" s="70"/>
      <c r="E72" s="70"/>
      <c r="F72" s="70">
        <v>0</v>
      </c>
      <c r="G72" s="70">
        <f t="shared" si="2"/>
        <v>0.3019</v>
      </c>
      <c r="H72" s="71">
        <f t="shared" si="1"/>
        <v>30.947299999999924</v>
      </c>
      <c r="I72" s="72">
        <v>44562</v>
      </c>
    </row>
    <row r="73" spans="1:9" x14ac:dyDescent="0.2">
      <c r="A73" s="68">
        <v>59</v>
      </c>
      <c r="B73" s="69"/>
      <c r="C73" s="69"/>
      <c r="D73" s="70"/>
      <c r="E73" s="70"/>
      <c r="F73" s="70">
        <v>0</v>
      </c>
      <c r="G73" s="70">
        <f t="shared" si="2"/>
        <v>0.3049</v>
      </c>
      <c r="H73" s="71">
        <f t="shared" si="1"/>
        <v>31.252199999999924</v>
      </c>
      <c r="I73" s="72">
        <v>44652</v>
      </c>
    </row>
    <row r="74" spans="1:9" x14ac:dyDescent="0.2">
      <c r="A74" s="68">
        <v>60</v>
      </c>
      <c r="B74" s="69"/>
      <c r="C74" s="69"/>
      <c r="D74" s="70"/>
      <c r="E74" s="70"/>
      <c r="F74" s="70">
        <v>0</v>
      </c>
      <c r="G74" s="70">
        <f t="shared" si="2"/>
        <v>0.30790000000000001</v>
      </c>
      <c r="H74" s="71">
        <f t="shared" si="1"/>
        <v>31.560099999999924</v>
      </c>
      <c r="I74" s="72">
        <v>44743</v>
      </c>
    </row>
    <row r="75" spans="1:9" x14ac:dyDescent="0.2">
      <c r="A75" s="68">
        <v>61</v>
      </c>
      <c r="B75" s="69"/>
      <c r="C75" s="69"/>
      <c r="D75" s="70"/>
      <c r="E75" s="70"/>
      <c r="F75" s="70">
        <v>0</v>
      </c>
      <c r="G75" s="70">
        <f t="shared" si="2"/>
        <v>0.31090000000000001</v>
      </c>
      <c r="H75" s="71">
        <f t="shared" si="1"/>
        <v>31.870999999999924</v>
      </c>
      <c r="I75" s="72">
        <v>44835</v>
      </c>
    </row>
    <row r="76" spans="1:9" x14ac:dyDescent="0.2">
      <c r="A76" s="68">
        <v>62</v>
      </c>
      <c r="B76" s="69"/>
      <c r="C76" s="69"/>
      <c r="D76" s="70"/>
      <c r="E76" s="70"/>
      <c r="F76" s="70">
        <v>0</v>
      </c>
      <c r="G76" s="70">
        <f t="shared" si="2"/>
        <v>0.314</v>
      </c>
      <c r="H76" s="71">
        <f t="shared" si="1"/>
        <v>32.184999999999924</v>
      </c>
      <c r="I76" s="72">
        <v>44927</v>
      </c>
    </row>
    <row r="77" spans="1:9" x14ac:dyDescent="0.2">
      <c r="A77" s="68">
        <v>63</v>
      </c>
      <c r="B77" s="69"/>
      <c r="C77" s="69"/>
      <c r="D77" s="70"/>
      <c r="E77" s="70"/>
      <c r="F77" s="70">
        <v>0</v>
      </c>
      <c r="G77" s="70">
        <f t="shared" si="2"/>
        <v>0.31709999999999999</v>
      </c>
      <c r="H77" s="71">
        <f t="shared" si="1"/>
        <v>32.502099999999928</v>
      </c>
      <c r="I77" s="72">
        <v>45017</v>
      </c>
    </row>
    <row r="78" spans="1:9" x14ac:dyDescent="0.2">
      <c r="A78" s="68">
        <v>64</v>
      </c>
      <c r="B78" s="69"/>
      <c r="C78" s="69"/>
      <c r="D78" s="70"/>
      <c r="E78" s="70"/>
      <c r="F78" s="70">
        <v>0</v>
      </c>
      <c r="G78" s="70">
        <f t="shared" si="2"/>
        <v>0.32019999999999998</v>
      </c>
      <c r="H78" s="71">
        <f t="shared" si="1"/>
        <v>32.822299999999927</v>
      </c>
      <c r="I78" s="72">
        <v>45108</v>
      </c>
    </row>
    <row r="79" spans="1:9" x14ac:dyDescent="0.2">
      <c r="A79" s="68">
        <v>65</v>
      </c>
      <c r="B79" s="69"/>
      <c r="C79" s="69"/>
      <c r="D79" s="70"/>
      <c r="E79" s="70"/>
      <c r="F79" s="70">
        <v>0</v>
      </c>
      <c r="G79" s="70">
        <f t="shared" si="2"/>
        <v>0.32329999999999998</v>
      </c>
      <c r="H79" s="71">
        <f t="shared" si="1"/>
        <v>33.145599999999931</v>
      </c>
      <c r="I79" s="72">
        <v>45200</v>
      </c>
    </row>
    <row r="80" spans="1:9" x14ac:dyDescent="0.2">
      <c r="A80" s="68">
        <v>66</v>
      </c>
      <c r="B80" s="69"/>
      <c r="C80" s="69"/>
      <c r="D80" s="70"/>
      <c r="E80" s="70"/>
      <c r="F80" s="70">
        <v>0</v>
      </c>
      <c r="G80" s="70">
        <f t="shared" si="2"/>
        <v>0.32650000000000001</v>
      </c>
      <c r="H80" s="71">
        <f t="shared" ref="H80:H88" si="3">H79+G80-E80</f>
        <v>33.472099999999934</v>
      </c>
      <c r="I80" s="72">
        <v>45292</v>
      </c>
    </row>
    <row r="81" spans="1:9" x14ac:dyDescent="0.2">
      <c r="A81" s="68">
        <v>67</v>
      </c>
      <c r="B81" s="69"/>
      <c r="C81" s="69"/>
      <c r="D81" s="70"/>
      <c r="E81" s="70"/>
      <c r="F81" s="70">
        <v>0</v>
      </c>
      <c r="G81" s="70">
        <f t="shared" si="2"/>
        <v>0.32979999999999998</v>
      </c>
      <c r="H81" s="71">
        <f t="shared" si="3"/>
        <v>33.801899999999932</v>
      </c>
      <c r="I81" s="72">
        <v>45383</v>
      </c>
    </row>
    <row r="82" spans="1:9" x14ac:dyDescent="0.2">
      <c r="A82" s="68">
        <v>68</v>
      </c>
      <c r="B82" s="69"/>
      <c r="C82" s="69"/>
      <c r="D82" s="70"/>
      <c r="E82" s="70"/>
      <c r="F82" s="70">
        <v>0</v>
      </c>
      <c r="G82" s="70">
        <f t="shared" si="2"/>
        <v>0.33300000000000002</v>
      </c>
      <c r="H82" s="71">
        <f t="shared" si="3"/>
        <v>34.134899999999931</v>
      </c>
      <c r="I82" s="72">
        <v>45474</v>
      </c>
    </row>
    <row r="83" spans="1:9" x14ac:dyDescent="0.2">
      <c r="A83" s="68">
        <v>69</v>
      </c>
      <c r="B83" s="69"/>
      <c r="C83" s="69"/>
      <c r="D83" s="70"/>
      <c r="E83" s="70"/>
      <c r="F83" s="70">
        <v>0</v>
      </c>
      <c r="G83" s="70">
        <f t="shared" si="2"/>
        <v>0.33629999999999999</v>
      </c>
      <c r="H83" s="71">
        <f t="shared" si="3"/>
        <v>34.471199999999932</v>
      </c>
      <c r="I83" s="72">
        <v>45566</v>
      </c>
    </row>
    <row r="84" spans="1:9" x14ac:dyDescent="0.2">
      <c r="A84" s="68">
        <v>70</v>
      </c>
      <c r="B84" s="69"/>
      <c r="C84" s="69"/>
      <c r="D84" s="70"/>
      <c r="E84" s="70"/>
      <c r="F84" s="70">
        <v>0</v>
      </c>
      <c r="G84" s="70">
        <f t="shared" si="2"/>
        <v>0.33960000000000001</v>
      </c>
      <c r="H84" s="71">
        <f t="shared" si="3"/>
        <v>34.810799999999929</v>
      </c>
      <c r="I84" s="72">
        <v>45658</v>
      </c>
    </row>
    <row r="85" spans="1:9" x14ac:dyDescent="0.2">
      <c r="A85" s="68">
        <v>71</v>
      </c>
      <c r="B85" s="69"/>
      <c r="C85" s="69"/>
      <c r="D85" s="70"/>
      <c r="E85" s="70"/>
      <c r="F85" s="70">
        <v>0</v>
      </c>
      <c r="G85" s="70">
        <f t="shared" si="2"/>
        <v>0.34289999999999998</v>
      </c>
      <c r="H85" s="71">
        <f t="shared" si="3"/>
        <v>35.15369999999993</v>
      </c>
      <c r="I85" s="72">
        <v>45748</v>
      </c>
    </row>
    <row r="86" spans="1:9" x14ac:dyDescent="0.2">
      <c r="A86" s="68">
        <v>72</v>
      </c>
      <c r="B86" s="69"/>
      <c r="C86" s="69"/>
      <c r="D86" s="70"/>
      <c r="E86" s="70"/>
      <c r="F86" s="70">
        <v>0</v>
      </c>
      <c r="G86" s="70">
        <f t="shared" si="2"/>
        <v>0.3463</v>
      </c>
      <c r="H86" s="71">
        <f t="shared" si="3"/>
        <v>35.499999999999929</v>
      </c>
      <c r="I86" s="72">
        <v>45839</v>
      </c>
    </row>
    <row r="87" spans="1:9" x14ac:dyDescent="0.2">
      <c r="A87" s="68">
        <v>73</v>
      </c>
      <c r="B87" s="69"/>
      <c r="C87" s="69"/>
      <c r="D87" s="70"/>
      <c r="E87" s="70"/>
      <c r="F87" s="70">
        <v>0</v>
      </c>
      <c r="G87" s="70">
        <f t="shared" si="2"/>
        <v>0.34970000000000001</v>
      </c>
      <c r="H87" s="71">
        <f t="shared" si="3"/>
        <v>35.849699999999928</v>
      </c>
      <c r="I87" s="72">
        <v>45931</v>
      </c>
    </row>
    <row r="88" spans="1:9" x14ac:dyDescent="0.2">
      <c r="A88" s="73">
        <v>74</v>
      </c>
      <c r="B88" s="74">
        <v>46</v>
      </c>
      <c r="C88" s="74">
        <v>45</v>
      </c>
      <c r="D88" s="75">
        <f>TRUNC(H87*$F$8,4)</f>
        <v>0.35320000000000001</v>
      </c>
      <c r="E88" s="75">
        <f>H87</f>
        <v>35.849699999999928</v>
      </c>
      <c r="F88" s="75">
        <f>D88+E88</f>
        <v>36.202899999999929</v>
      </c>
      <c r="G88" s="75"/>
      <c r="H88" s="76">
        <f t="shared" si="3"/>
        <v>0</v>
      </c>
      <c r="I88" s="77">
        <v>46023</v>
      </c>
    </row>
    <row r="89" spans="1:9" x14ac:dyDescent="0.2">
      <c r="D89" s="43">
        <f>SUM(D15:D88)</f>
        <v>52.331599999999987</v>
      </c>
      <c r="E89" s="43">
        <f>SUM(E15:E88)</f>
        <v>210.71249999999989</v>
      </c>
      <c r="F89" s="43">
        <f>SUM(F15:F88)</f>
        <v>263.04409999999996</v>
      </c>
    </row>
  </sheetData>
  <mergeCells count="3">
    <mergeCell ref="A1:I1"/>
    <mergeCell ref="A3:I3"/>
    <mergeCell ref="A4:I4"/>
  </mergeCells>
  <phoneticPr fontId="4" type="noConversion"/>
  <pageMargins left="0.75" right="0.75" top="1" bottom="1" header="0" footer="0"/>
  <pageSetup paperSize="14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/>
  </sheetViews>
  <sheetFormatPr baseColWidth="10" defaultRowHeight="12.75" x14ac:dyDescent="0.2"/>
  <cols>
    <col min="4" max="4" width="14" customWidth="1"/>
    <col min="6" max="6" width="14.33203125" customWidth="1"/>
  </cols>
  <sheetData>
    <row r="1" spans="1:7" x14ac:dyDescent="0.2">
      <c r="A1" t="s">
        <v>22</v>
      </c>
    </row>
    <row r="2" spans="1:7" x14ac:dyDescent="0.2">
      <c r="A2" t="s">
        <v>23</v>
      </c>
      <c r="C2" t="s">
        <v>36</v>
      </c>
    </row>
    <row r="3" spans="1:7" x14ac:dyDescent="0.2">
      <c r="A3" t="s">
        <v>24</v>
      </c>
      <c r="C3" t="s">
        <v>36</v>
      </c>
    </row>
    <row r="4" spans="1:7" x14ac:dyDescent="0.2">
      <c r="A4" t="s">
        <v>25</v>
      </c>
      <c r="C4" t="s">
        <v>26</v>
      </c>
    </row>
    <row r="5" spans="1:7" x14ac:dyDescent="0.2">
      <c r="A5" t="s">
        <v>27</v>
      </c>
      <c r="C5" t="s">
        <v>37</v>
      </c>
    </row>
    <row r="6" spans="1:7" x14ac:dyDescent="0.2">
      <c r="A6" t="s">
        <v>28</v>
      </c>
      <c r="C6" t="s">
        <v>38</v>
      </c>
    </row>
    <row r="7" spans="1:7" x14ac:dyDescent="0.2">
      <c r="A7" t="s">
        <v>29</v>
      </c>
      <c r="C7">
        <v>1</v>
      </c>
    </row>
    <row r="8" spans="1:7" x14ac:dyDescent="0.2">
      <c r="A8" t="s">
        <v>30</v>
      </c>
      <c r="C8">
        <v>200</v>
      </c>
    </row>
    <row r="10" spans="1:7" ht="25.5" x14ac:dyDescent="0.2">
      <c r="A10" s="44" t="s">
        <v>31</v>
      </c>
      <c r="B10" s="44" t="s">
        <v>32</v>
      </c>
      <c r="C10" s="44" t="s">
        <v>11</v>
      </c>
      <c r="D10" s="44" t="s">
        <v>12</v>
      </c>
      <c r="E10" s="44" t="s">
        <v>33</v>
      </c>
      <c r="F10" s="44" t="s">
        <v>34</v>
      </c>
      <c r="G10" s="44" t="s">
        <v>35</v>
      </c>
    </row>
    <row r="11" spans="1:7" x14ac:dyDescent="0.2">
      <c r="A11" s="45">
        <v>1</v>
      </c>
      <c r="B11" s="45">
        <v>200</v>
      </c>
      <c r="C11" s="45">
        <v>1.9705999999999999</v>
      </c>
      <c r="D11" s="45">
        <v>-1.9705999999999999</v>
      </c>
      <c r="E11" s="45">
        <v>0</v>
      </c>
      <c r="F11" s="45">
        <v>0</v>
      </c>
      <c r="G11" s="46">
        <v>39356</v>
      </c>
    </row>
    <row r="12" spans="1:7" x14ac:dyDescent="0.2">
      <c r="A12" s="45">
        <v>2</v>
      </c>
      <c r="B12" s="45">
        <v>201.97059999999999</v>
      </c>
      <c r="C12" s="45">
        <v>1.99</v>
      </c>
      <c r="D12" s="45">
        <v>-1.99</v>
      </c>
      <c r="E12" s="45">
        <v>0</v>
      </c>
      <c r="F12" s="45">
        <v>0</v>
      </c>
      <c r="G12" s="46">
        <v>39448</v>
      </c>
    </row>
    <row r="13" spans="1:7" x14ac:dyDescent="0.2">
      <c r="A13" s="45">
        <v>3</v>
      </c>
      <c r="B13" s="45">
        <v>203.9606</v>
      </c>
      <c r="C13" s="45">
        <v>2.0095999999999998</v>
      </c>
      <c r="D13" s="45">
        <v>-2.0095999999999998</v>
      </c>
      <c r="E13" s="45">
        <v>0</v>
      </c>
      <c r="F13" s="45">
        <v>0</v>
      </c>
      <c r="G13" s="46">
        <v>39539</v>
      </c>
    </row>
    <row r="14" spans="1:7" x14ac:dyDescent="0.2">
      <c r="A14" s="45">
        <v>4</v>
      </c>
      <c r="B14" s="45">
        <v>205.97020000000001</v>
      </c>
      <c r="C14" s="45">
        <v>2.0293999999999999</v>
      </c>
      <c r="D14" s="45">
        <v>-2.0293999999999999</v>
      </c>
      <c r="E14" s="45">
        <v>0</v>
      </c>
      <c r="F14" s="45">
        <v>0</v>
      </c>
      <c r="G14" s="46">
        <v>39630</v>
      </c>
    </row>
    <row r="15" spans="1:7" x14ac:dyDescent="0.2">
      <c r="A15" s="45">
        <v>5</v>
      </c>
      <c r="B15" s="45">
        <v>207.99959999999999</v>
      </c>
      <c r="C15" s="45">
        <v>2.0493999999999999</v>
      </c>
      <c r="D15" s="45">
        <v>-2.0493999999999999</v>
      </c>
      <c r="E15" s="45">
        <v>0</v>
      </c>
      <c r="F15" s="45">
        <v>0</v>
      </c>
      <c r="G15" s="46">
        <v>39722</v>
      </c>
    </row>
    <row r="16" spans="1:7" x14ac:dyDescent="0.2">
      <c r="A16" s="45">
        <v>6</v>
      </c>
      <c r="B16" s="45">
        <v>210.04900000000001</v>
      </c>
      <c r="C16" s="45">
        <v>2.0695999999999999</v>
      </c>
      <c r="D16" s="45">
        <v>-2.0695999999999999</v>
      </c>
      <c r="E16" s="45">
        <v>0</v>
      </c>
      <c r="F16" s="45">
        <v>0</v>
      </c>
      <c r="G16" s="46">
        <v>39814</v>
      </c>
    </row>
    <row r="17" spans="1:7" x14ac:dyDescent="0.2">
      <c r="A17" s="45">
        <v>7</v>
      </c>
      <c r="B17" s="45">
        <v>212.11859999999999</v>
      </c>
      <c r="C17" s="45">
        <v>2.09</v>
      </c>
      <c r="D17" s="45">
        <v>-2.09</v>
      </c>
      <c r="E17" s="45">
        <v>0</v>
      </c>
      <c r="F17" s="45">
        <v>0</v>
      </c>
      <c r="G17" s="46">
        <v>39904</v>
      </c>
    </row>
    <row r="18" spans="1:7" x14ac:dyDescent="0.2">
      <c r="A18" s="45">
        <v>8</v>
      </c>
      <c r="B18" s="45">
        <v>214.20859999999999</v>
      </c>
      <c r="C18" s="45">
        <v>2.1105999999999998</v>
      </c>
      <c r="D18" s="45">
        <v>-2.1105999999999998</v>
      </c>
      <c r="E18" s="45">
        <v>0</v>
      </c>
      <c r="F18" s="45">
        <v>0</v>
      </c>
      <c r="G18" s="46">
        <v>39995</v>
      </c>
    </row>
    <row r="19" spans="1:7" x14ac:dyDescent="0.2">
      <c r="A19" s="45">
        <v>9</v>
      </c>
      <c r="B19" s="45">
        <v>216.3192</v>
      </c>
      <c r="C19" s="45">
        <v>2.1314000000000002</v>
      </c>
      <c r="D19" s="45">
        <v>-2.1314000000000002</v>
      </c>
      <c r="E19" s="45">
        <v>0</v>
      </c>
      <c r="F19" s="45">
        <v>0</v>
      </c>
      <c r="G19" s="46">
        <v>40087</v>
      </c>
    </row>
    <row r="20" spans="1:7" x14ac:dyDescent="0.2">
      <c r="A20" s="45">
        <v>10</v>
      </c>
      <c r="B20" s="45">
        <v>218.45060000000001</v>
      </c>
      <c r="C20" s="45">
        <v>2.1524000000000001</v>
      </c>
      <c r="D20" s="45">
        <v>-2.1524000000000001</v>
      </c>
      <c r="E20" s="45">
        <v>0</v>
      </c>
      <c r="F20" s="45">
        <v>0</v>
      </c>
      <c r="G20" s="46">
        <v>40179</v>
      </c>
    </row>
    <row r="21" spans="1:7" x14ac:dyDescent="0.2">
      <c r="A21" s="45">
        <v>11</v>
      </c>
      <c r="B21" s="45">
        <v>220.60300000000001</v>
      </c>
      <c r="C21" s="45">
        <v>2.1736</v>
      </c>
      <c r="D21" s="45">
        <v>-2.1736</v>
      </c>
      <c r="E21" s="45">
        <v>0</v>
      </c>
      <c r="F21" s="45">
        <v>0</v>
      </c>
      <c r="G21" s="46">
        <v>40269</v>
      </c>
    </row>
    <row r="22" spans="1:7" x14ac:dyDescent="0.2">
      <c r="A22" s="45">
        <v>12</v>
      </c>
      <c r="B22" s="45">
        <v>222.7766</v>
      </c>
      <c r="C22" s="45">
        <v>2.1949999999999998</v>
      </c>
      <c r="D22" s="45">
        <v>-2.1949999999999998</v>
      </c>
      <c r="E22" s="45">
        <v>0</v>
      </c>
      <c r="F22" s="45">
        <v>0</v>
      </c>
      <c r="G22" s="46">
        <v>40360</v>
      </c>
    </row>
    <row r="23" spans="1:7" x14ac:dyDescent="0.2">
      <c r="A23" s="45">
        <v>13</v>
      </c>
      <c r="B23" s="45">
        <v>224.9716</v>
      </c>
      <c r="C23" s="45">
        <v>2.2166000000000001</v>
      </c>
      <c r="D23" s="45">
        <v>-2.2166000000000001</v>
      </c>
      <c r="E23" s="45">
        <v>0</v>
      </c>
      <c r="F23" s="45">
        <v>0</v>
      </c>
      <c r="G23" s="46">
        <v>40452</v>
      </c>
    </row>
    <row r="24" spans="1:7" x14ac:dyDescent="0.2">
      <c r="A24" s="45">
        <v>14</v>
      </c>
      <c r="B24" s="45">
        <v>227.18819999999999</v>
      </c>
      <c r="C24" s="45">
        <v>2.2385000000000002</v>
      </c>
      <c r="D24" s="45">
        <v>-2.2385000000000002</v>
      </c>
      <c r="E24" s="45">
        <v>0</v>
      </c>
      <c r="F24" s="45">
        <v>0</v>
      </c>
      <c r="G24" s="46">
        <v>40544</v>
      </c>
    </row>
    <row r="25" spans="1:7" x14ac:dyDescent="0.2">
      <c r="A25" s="45">
        <v>15</v>
      </c>
      <c r="B25" s="45">
        <v>229.42670000000001</v>
      </c>
      <c r="C25" s="45">
        <v>2.2605</v>
      </c>
      <c r="D25" s="45">
        <v>-2.2605</v>
      </c>
      <c r="E25" s="45">
        <v>0</v>
      </c>
      <c r="F25" s="45">
        <v>0</v>
      </c>
      <c r="G25" s="46">
        <v>40634</v>
      </c>
    </row>
    <row r="26" spans="1:7" x14ac:dyDescent="0.2">
      <c r="A26" s="45">
        <v>16</v>
      </c>
      <c r="B26" s="45">
        <v>231.68719999999999</v>
      </c>
      <c r="C26" s="45">
        <v>2.2827999999999999</v>
      </c>
      <c r="D26" s="45">
        <v>-2.2827999999999999</v>
      </c>
      <c r="E26" s="45">
        <v>0</v>
      </c>
      <c r="F26" s="45">
        <v>0</v>
      </c>
      <c r="G26" s="46">
        <v>40725</v>
      </c>
    </row>
    <row r="27" spans="1:7" x14ac:dyDescent="0.2">
      <c r="A27" s="45">
        <v>17</v>
      </c>
      <c r="B27" s="45">
        <v>233.97</v>
      </c>
      <c r="C27" s="45">
        <v>2.3052999999999999</v>
      </c>
      <c r="D27" s="45">
        <v>-2.3052999999999999</v>
      </c>
      <c r="E27" s="45">
        <v>0</v>
      </c>
      <c r="F27" s="45">
        <v>0</v>
      </c>
      <c r="G27" s="46">
        <v>40817</v>
      </c>
    </row>
    <row r="28" spans="1:7" x14ac:dyDescent="0.2">
      <c r="A28" s="45">
        <v>18</v>
      </c>
      <c r="B28" s="45">
        <v>236.27529999999999</v>
      </c>
      <c r="C28" s="45">
        <v>2.3279999999999998</v>
      </c>
      <c r="D28" s="45">
        <v>-2.3279999999999998</v>
      </c>
      <c r="E28" s="45">
        <v>0</v>
      </c>
      <c r="F28" s="45">
        <v>0</v>
      </c>
      <c r="G28" s="46">
        <v>40909</v>
      </c>
    </row>
    <row r="29" spans="1:7" x14ac:dyDescent="0.2">
      <c r="A29" s="45">
        <v>19</v>
      </c>
      <c r="B29" s="45">
        <v>238.60329999999999</v>
      </c>
      <c r="C29" s="45">
        <v>2.351</v>
      </c>
      <c r="D29" s="45">
        <v>-2.351</v>
      </c>
      <c r="E29" s="45">
        <v>0</v>
      </c>
      <c r="F29" s="45">
        <v>0</v>
      </c>
      <c r="G29" s="46">
        <v>41000</v>
      </c>
    </row>
    <row r="30" spans="1:7" x14ac:dyDescent="0.2">
      <c r="A30" s="45">
        <v>20</v>
      </c>
      <c r="B30" s="45">
        <v>240.95429999999999</v>
      </c>
      <c r="C30" s="45">
        <v>2.3740999999999999</v>
      </c>
      <c r="D30" s="45">
        <v>-2.3740999999999999</v>
      </c>
      <c r="E30" s="45">
        <v>0</v>
      </c>
      <c r="F30" s="45">
        <v>0</v>
      </c>
      <c r="G30" s="46">
        <v>41091</v>
      </c>
    </row>
    <row r="31" spans="1:7" x14ac:dyDescent="0.2">
      <c r="A31" s="45">
        <v>21</v>
      </c>
      <c r="B31" s="45">
        <v>243.32839999999999</v>
      </c>
      <c r="C31" s="45">
        <v>2.3975</v>
      </c>
      <c r="D31" s="45">
        <v>-2.3975</v>
      </c>
      <c r="E31" s="45">
        <v>0</v>
      </c>
      <c r="F31" s="45">
        <v>0</v>
      </c>
      <c r="G31" s="46">
        <v>41183</v>
      </c>
    </row>
    <row r="32" spans="1:7" x14ac:dyDescent="0.2">
      <c r="A32" s="45">
        <v>22</v>
      </c>
      <c r="B32" s="45">
        <v>245.7259</v>
      </c>
      <c r="C32" s="45">
        <v>2.4211</v>
      </c>
      <c r="D32" s="45">
        <v>-2.4211</v>
      </c>
      <c r="E32" s="45">
        <v>0</v>
      </c>
      <c r="F32" s="45">
        <v>0</v>
      </c>
      <c r="G32" s="46">
        <v>41275</v>
      </c>
    </row>
    <row r="33" spans="1:7" x14ac:dyDescent="0.2">
      <c r="A33" s="45">
        <v>23</v>
      </c>
      <c r="B33" s="45">
        <v>248.14699999999999</v>
      </c>
      <c r="C33" s="45">
        <v>2.4449999999999998</v>
      </c>
      <c r="D33" s="45">
        <v>-2.4449999999999998</v>
      </c>
      <c r="E33" s="45">
        <v>0</v>
      </c>
      <c r="F33" s="45">
        <v>0</v>
      </c>
      <c r="G33" s="46">
        <v>41365</v>
      </c>
    </row>
    <row r="34" spans="1:7" x14ac:dyDescent="0.2">
      <c r="A34" s="45">
        <v>24</v>
      </c>
      <c r="B34" s="45">
        <v>250.59200000000001</v>
      </c>
      <c r="C34" s="45">
        <v>2.4691000000000001</v>
      </c>
      <c r="D34" s="45">
        <v>-2.4691000000000001</v>
      </c>
      <c r="E34" s="45">
        <v>0</v>
      </c>
      <c r="F34" s="45">
        <v>0</v>
      </c>
      <c r="G34" s="46">
        <v>41456</v>
      </c>
    </row>
    <row r="35" spans="1:7" x14ac:dyDescent="0.2">
      <c r="A35" s="45">
        <v>25</v>
      </c>
      <c r="B35" s="45">
        <v>253.06110000000001</v>
      </c>
      <c r="C35" s="45">
        <v>2.4933999999999998</v>
      </c>
      <c r="D35" s="45">
        <v>-2.4933999999999998</v>
      </c>
      <c r="E35" s="45">
        <v>0</v>
      </c>
      <c r="F35" s="45">
        <v>0</v>
      </c>
      <c r="G35" s="46">
        <v>41548</v>
      </c>
    </row>
    <row r="36" spans="1:7" x14ac:dyDescent="0.2">
      <c r="A36" s="45">
        <v>26</v>
      </c>
      <c r="B36" s="45">
        <v>255.55449999999999</v>
      </c>
      <c r="C36" s="45">
        <v>2.5179999999999998</v>
      </c>
      <c r="D36" s="45">
        <v>-2.5179999999999998</v>
      </c>
      <c r="E36" s="45">
        <v>0</v>
      </c>
      <c r="F36" s="45">
        <v>0</v>
      </c>
      <c r="G36" s="46">
        <v>41640</v>
      </c>
    </row>
    <row r="37" spans="1:7" x14ac:dyDescent="0.2">
      <c r="A37" s="45">
        <v>27</v>
      </c>
      <c r="B37" s="45">
        <v>258.07249999999999</v>
      </c>
      <c r="C37" s="45">
        <v>2.5428000000000002</v>
      </c>
      <c r="D37" s="45">
        <v>-2.5428000000000002</v>
      </c>
      <c r="E37" s="45">
        <v>0</v>
      </c>
      <c r="F37" s="45">
        <v>0</v>
      </c>
      <c r="G37" s="46">
        <v>41730</v>
      </c>
    </row>
    <row r="38" spans="1:7" x14ac:dyDescent="0.2">
      <c r="A38" s="45">
        <v>28</v>
      </c>
      <c r="B38" s="45">
        <v>260.61529999999999</v>
      </c>
      <c r="C38" s="45">
        <v>2.5678000000000001</v>
      </c>
      <c r="D38" s="45">
        <v>-2.5678000000000001</v>
      </c>
      <c r="E38" s="45">
        <v>0</v>
      </c>
      <c r="F38" s="45">
        <v>0</v>
      </c>
      <c r="G38" s="46">
        <v>41821</v>
      </c>
    </row>
    <row r="39" spans="1:7" x14ac:dyDescent="0.2">
      <c r="A39" s="45">
        <v>29</v>
      </c>
      <c r="B39" s="45">
        <v>263.18310000000002</v>
      </c>
      <c r="C39" s="45">
        <v>2.5931000000000002</v>
      </c>
      <c r="D39" s="45">
        <v>-2.5931000000000002</v>
      </c>
      <c r="E39" s="45">
        <v>0</v>
      </c>
      <c r="F39" s="45">
        <v>0</v>
      </c>
      <c r="G39" s="46">
        <v>41913</v>
      </c>
    </row>
    <row r="40" spans="1:7" x14ac:dyDescent="0.2">
      <c r="A40" s="45">
        <v>30</v>
      </c>
      <c r="B40" s="45">
        <v>265.77620000000002</v>
      </c>
      <c r="C40" s="45">
        <v>2.6187</v>
      </c>
      <c r="D40" s="45">
        <v>-2.6187</v>
      </c>
      <c r="E40" s="45">
        <v>0</v>
      </c>
      <c r="F40" s="45">
        <v>0</v>
      </c>
      <c r="G40" s="46">
        <v>42005</v>
      </c>
    </row>
    <row r="41" spans="1:7" x14ac:dyDescent="0.2">
      <c r="A41" s="45">
        <v>31</v>
      </c>
      <c r="B41" s="45">
        <v>268.39490000000001</v>
      </c>
      <c r="C41" s="45">
        <v>2.6444999999999999</v>
      </c>
      <c r="D41" s="45">
        <v>-2.6444999999999999</v>
      </c>
      <c r="E41" s="45">
        <v>0</v>
      </c>
      <c r="F41" s="45">
        <v>0</v>
      </c>
      <c r="G41" s="46">
        <v>42095</v>
      </c>
    </row>
    <row r="42" spans="1:7" x14ac:dyDescent="0.2">
      <c r="A42" s="45">
        <v>32</v>
      </c>
      <c r="B42" s="45">
        <v>271.0394</v>
      </c>
      <c r="C42" s="45">
        <v>2.6705999999999999</v>
      </c>
      <c r="D42" s="45">
        <v>-2.6705999999999999</v>
      </c>
      <c r="E42" s="45">
        <v>0</v>
      </c>
      <c r="F42" s="45">
        <v>0</v>
      </c>
      <c r="G42" s="46">
        <v>42186</v>
      </c>
    </row>
    <row r="43" spans="1:7" x14ac:dyDescent="0.2">
      <c r="A43" s="45">
        <v>33</v>
      </c>
      <c r="B43" s="45">
        <v>273.70999999999998</v>
      </c>
      <c r="C43" s="45">
        <v>2.6968999999999999</v>
      </c>
      <c r="D43" s="45">
        <v>-2.6968999999999999</v>
      </c>
      <c r="E43" s="45">
        <v>0</v>
      </c>
      <c r="F43" s="45">
        <v>0</v>
      </c>
      <c r="G43" s="46">
        <v>42278</v>
      </c>
    </row>
    <row r="44" spans="1:7" x14ac:dyDescent="0.2">
      <c r="A44" s="45">
        <v>34</v>
      </c>
      <c r="B44" s="45">
        <v>276.40690000000001</v>
      </c>
      <c r="C44" s="45">
        <v>2.7233999999999998</v>
      </c>
      <c r="D44" s="45">
        <v>-2.7233999999999998</v>
      </c>
      <c r="E44" s="45">
        <v>0</v>
      </c>
      <c r="F44" s="45">
        <v>0</v>
      </c>
      <c r="G44" s="46">
        <v>42370</v>
      </c>
    </row>
    <row r="45" spans="1:7" x14ac:dyDescent="0.2">
      <c r="A45" s="45">
        <v>35</v>
      </c>
      <c r="B45" s="45">
        <v>279.13029999999998</v>
      </c>
      <c r="C45" s="45">
        <v>2.7503000000000002</v>
      </c>
      <c r="D45" s="45">
        <v>-2.7503000000000002</v>
      </c>
      <c r="E45" s="45">
        <v>0</v>
      </c>
      <c r="F45" s="45">
        <v>0</v>
      </c>
      <c r="G45" s="46">
        <v>42461</v>
      </c>
    </row>
    <row r="46" spans="1:7" x14ac:dyDescent="0.2">
      <c r="A46" s="45">
        <v>36</v>
      </c>
      <c r="B46" s="45">
        <v>281.88060000000002</v>
      </c>
      <c r="C46" s="45">
        <v>2.7774000000000001</v>
      </c>
      <c r="D46" s="45">
        <v>-2.7774000000000001</v>
      </c>
      <c r="E46" s="45">
        <v>0</v>
      </c>
      <c r="F46" s="45">
        <v>0</v>
      </c>
      <c r="G46" s="46">
        <v>42552</v>
      </c>
    </row>
    <row r="47" spans="1:7" x14ac:dyDescent="0.2">
      <c r="A47" s="45">
        <v>37</v>
      </c>
      <c r="B47" s="45">
        <v>284.65800000000002</v>
      </c>
      <c r="C47" s="45">
        <v>2.8047</v>
      </c>
      <c r="D47" s="45">
        <v>-2.8047</v>
      </c>
      <c r="E47" s="45">
        <v>0</v>
      </c>
      <c r="F47" s="45">
        <v>0</v>
      </c>
      <c r="G47" s="46">
        <v>42644</v>
      </c>
    </row>
    <row r="48" spans="1:7" x14ac:dyDescent="0.2">
      <c r="A48" s="45">
        <v>38</v>
      </c>
      <c r="B48" s="45">
        <v>287.46269999999998</v>
      </c>
      <c r="C48" s="45">
        <v>2.8323999999999998</v>
      </c>
      <c r="D48" s="45">
        <v>-2.8323999999999998</v>
      </c>
      <c r="E48" s="45">
        <v>0</v>
      </c>
      <c r="F48" s="45">
        <v>0</v>
      </c>
      <c r="G48" s="46">
        <v>42736</v>
      </c>
    </row>
    <row r="49" spans="1:7" x14ac:dyDescent="0.2">
      <c r="A49" s="45">
        <v>39</v>
      </c>
      <c r="B49" s="45">
        <v>290.29509999999999</v>
      </c>
      <c r="C49" s="45">
        <v>2.8603000000000001</v>
      </c>
      <c r="D49" s="45">
        <v>-2.8603000000000001</v>
      </c>
      <c r="E49" s="45">
        <v>0</v>
      </c>
      <c r="F49" s="45">
        <v>0</v>
      </c>
      <c r="G49" s="46">
        <v>42826</v>
      </c>
    </row>
    <row r="50" spans="1:7" x14ac:dyDescent="0.2">
      <c r="A50" s="45">
        <v>40</v>
      </c>
      <c r="B50" s="45">
        <v>293.15539999999999</v>
      </c>
      <c r="C50" s="45">
        <v>2.8885000000000001</v>
      </c>
      <c r="D50" s="45">
        <v>-2.8885000000000001</v>
      </c>
      <c r="E50" s="45">
        <v>0</v>
      </c>
      <c r="F50" s="45">
        <v>0</v>
      </c>
      <c r="G50" s="46">
        <v>42917</v>
      </c>
    </row>
    <row r="51" spans="1:7" x14ac:dyDescent="0.2">
      <c r="A51" s="45">
        <v>41</v>
      </c>
      <c r="B51" s="45">
        <v>296.04390000000001</v>
      </c>
      <c r="C51" s="45">
        <v>2.9169</v>
      </c>
      <c r="D51" s="45">
        <v>-2.9169</v>
      </c>
      <c r="E51" s="45">
        <v>0</v>
      </c>
      <c r="F51" s="45">
        <v>0</v>
      </c>
      <c r="G51" s="46">
        <v>43009</v>
      </c>
    </row>
    <row r="52" spans="1:7" x14ac:dyDescent="0.2">
      <c r="A52" s="45">
        <v>42</v>
      </c>
      <c r="B52" s="45">
        <v>298.96080000000001</v>
      </c>
      <c r="C52" s="45">
        <v>2.9457</v>
      </c>
      <c r="D52" s="45">
        <v>-2.9457</v>
      </c>
      <c r="E52" s="45">
        <v>0</v>
      </c>
      <c r="F52" s="45">
        <v>0</v>
      </c>
      <c r="G52" s="46">
        <v>43101</v>
      </c>
    </row>
    <row r="53" spans="1:7" x14ac:dyDescent="0.2">
      <c r="A53" s="45">
        <v>43</v>
      </c>
      <c r="B53" s="45">
        <v>301.90649999999999</v>
      </c>
      <c r="C53" s="45">
        <v>2.9746999999999999</v>
      </c>
      <c r="D53" s="45">
        <v>-2.9746999999999999</v>
      </c>
      <c r="E53" s="45">
        <v>0</v>
      </c>
      <c r="F53" s="45">
        <v>0</v>
      </c>
      <c r="G53" s="46">
        <v>43191</v>
      </c>
    </row>
    <row r="54" spans="1:7" x14ac:dyDescent="0.2">
      <c r="A54" s="45">
        <v>44</v>
      </c>
      <c r="B54" s="45">
        <v>304.88119999999998</v>
      </c>
      <c r="C54" s="45">
        <v>3.004</v>
      </c>
      <c r="D54" s="45">
        <v>-3.004</v>
      </c>
      <c r="E54" s="45">
        <v>0</v>
      </c>
      <c r="F54" s="45">
        <v>0</v>
      </c>
      <c r="G54" s="46">
        <v>43282</v>
      </c>
    </row>
    <row r="55" spans="1:7" x14ac:dyDescent="0.2">
      <c r="A55" s="45">
        <v>45</v>
      </c>
      <c r="B55" s="45">
        <v>307.8852</v>
      </c>
      <c r="C55" s="45">
        <v>3.0335999999999999</v>
      </c>
      <c r="D55" s="45">
        <v>-3.0335999999999999</v>
      </c>
      <c r="E55" s="45">
        <v>0</v>
      </c>
      <c r="F55" s="45">
        <v>0</v>
      </c>
      <c r="G55" s="46">
        <v>43374</v>
      </c>
    </row>
    <row r="56" spans="1:7" x14ac:dyDescent="0.2">
      <c r="A56" s="45">
        <v>46</v>
      </c>
      <c r="B56" s="45">
        <v>310.91879999999998</v>
      </c>
      <c r="C56" s="45">
        <v>3.0634999999999999</v>
      </c>
      <c r="D56" s="45">
        <v>-3.0634999999999999</v>
      </c>
      <c r="E56" s="45">
        <v>0</v>
      </c>
      <c r="F56" s="45">
        <v>0</v>
      </c>
      <c r="G56" s="46">
        <v>43466</v>
      </c>
    </row>
    <row r="57" spans="1:7" x14ac:dyDescent="0.2">
      <c r="A57" s="45">
        <v>47</v>
      </c>
      <c r="B57" s="45">
        <v>313.98230000000001</v>
      </c>
      <c r="C57" s="45">
        <v>3.0937000000000001</v>
      </c>
      <c r="D57" s="45">
        <v>-3.0937000000000001</v>
      </c>
      <c r="E57" s="45">
        <v>0</v>
      </c>
      <c r="F57" s="45">
        <v>0</v>
      </c>
      <c r="G57" s="46">
        <v>43556</v>
      </c>
    </row>
    <row r="58" spans="1:7" x14ac:dyDescent="0.2">
      <c r="A58" s="45">
        <v>48</v>
      </c>
      <c r="B58" s="45">
        <v>317.07600000000002</v>
      </c>
      <c r="C58" s="45">
        <v>3.1240999999999999</v>
      </c>
      <c r="D58" s="45">
        <v>-3.1240999999999999</v>
      </c>
      <c r="E58" s="45">
        <v>0</v>
      </c>
      <c r="F58" s="45">
        <v>0</v>
      </c>
      <c r="G58" s="46">
        <v>43647</v>
      </c>
    </row>
    <row r="59" spans="1:7" x14ac:dyDescent="0.2">
      <c r="A59" s="45">
        <v>49</v>
      </c>
      <c r="B59" s="45">
        <v>320.20010000000002</v>
      </c>
      <c r="C59" s="45">
        <v>3.1549</v>
      </c>
      <c r="D59" s="45">
        <v>-3.1549</v>
      </c>
      <c r="E59" s="45">
        <v>0</v>
      </c>
      <c r="F59" s="45">
        <v>0</v>
      </c>
      <c r="G59" s="46">
        <v>43739</v>
      </c>
    </row>
    <row r="60" spans="1:7" x14ac:dyDescent="0.2">
      <c r="A60" s="45">
        <v>50</v>
      </c>
      <c r="B60" s="45">
        <v>323.35500000000002</v>
      </c>
      <c r="C60" s="45">
        <v>3.1859999999999999</v>
      </c>
      <c r="D60" s="45">
        <v>-3.1859999999999999</v>
      </c>
      <c r="E60" s="45">
        <v>0</v>
      </c>
      <c r="F60" s="45">
        <v>0</v>
      </c>
      <c r="G60" s="46">
        <v>43831</v>
      </c>
    </row>
    <row r="61" spans="1:7" x14ac:dyDescent="0.2">
      <c r="A61" s="45">
        <v>51</v>
      </c>
      <c r="B61" s="45">
        <v>326.541</v>
      </c>
      <c r="C61" s="45">
        <v>3.2174</v>
      </c>
      <c r="D61" s="45">
        <v>-3.2174</v>
      </c>
      <c r="E61" s="45">
        <v>0</v>
      </c>
      <c r="F61" s="45">
        <v>0</v>
      </c>
      <c r="G61" s="46">
        <v>43922</v>
      </c>
    </row>
    <row r="62" spans="1:7" x14ac:dyDescent="0.2">
      <c r="A62" s="45">
        <v>52</v>
      </c>
      <c r="B62" s="45">
        <v>329.75839999999999</v>
      </c>
      <c r="C62" s="45">
        <v>3.2490999999999999</v>
      </c>
      <c r="D62" s="45">
        <v>-3.2490999999999999</v>
      </c>
      <c r="E62" s="45">
        <v>0</v>
      </c>
      <c r="F62" s="45">
        <v>0</v>
      </c>
      <c r="G62" s="46">
        <v>44013</v>
      </c>
    </row>
    <row r="63" spans="1:7" x14ac:dyDescent="0.2">
      <c r="A63" s="45">
        <v>53</v>
      </c>
      <c r="B63" s="45">
        <v>333.00749999999999</v>
      </c>
      <c r="C63" s="45">
        <v>3.2810999999999999</v>
      </c>
      <c r="D63" s="45">
        <v>-3.2810999999999999</v>
      </c>
      <c r="E63" s="45">
        <v>0</v>
      </c>
      <c r="F63" s="45">
        <v>0</v>
      </c>
      <c r="G63" s="46">
        <v>44105</v>
      </c>
    </row>
    <row r="64" spans="1:7" x14ac:dyDescent="0.2">
      <c r="A64" s="45">
        <v>54</v>
      </c>
      <c r="B64" s="45">
        <v>336.28859999999997</v>
      </c>
      <c r="C64" s="45">
        <v>3.3134999999999999</v>
      </c>
      <c r="D64" s="45">
        <v>-3.3134999999999999</v>
      </c>
      <c r="E64" s="45">
        <v>0</v>
      </c>
      <c r="F64" s="45">
        <v>0</v>
      </c>
      <c r="G64" s="46">
        <v>44197</v>
      </c>
    </row>
    <row r="65" spans="1:7" x14ac:dyDescent="0.2">
      <c r="A65" s="45">
        <v>55</v>
      </c>
      <c r="B65" s="45">
        <v>339.60210000000001</v>
      </c>
      <c r="C65" s="45">
        <v>3.3460999999999999</v>
      </c>
      <c r="D65" s="45">
        <v>-3.3460999999999999</v>
      </c>
      <c r="E65" s="45">
        <v>0</v>
      </c>
      <c r="F65" s="45">
        <v>0</v>
      </c>
      <c r="G65" s="46">
        <v>44287</v>
      </c>
    </row>
    <row r="66" spans="1:7" x14ac:dyDescent="0.2">
      <c r="A66" s="45">
        <v>56</v>
      </c>
      <c r="B66" s="45">
        <v>342.94819999999999</v>
      </c>
      <c r="C66" s="45">
        <v>3.3791000000000002</v>
      </c>
      <c r="D66" s="45">
        <v>-3.3791000000000002</v>
      </c>
      <c r="E66" s="45">
        <v>0</v>
      </c>
      <c r="F66" s="45">
        <v>0</v>
      </c>
      <c r="G66" s="46">
        <v>44378</v>
      </c>
    </row>
    <row r="67" spans="1:7" x14ac:dyDescent="0.2">
      <c r="A67" s="45">
        <v>57</v>
      </c>
      <c r="B67" s="45">
        <v>346.32729999999998</v>
      </c>
      <c r="C67" s="45">
        <v>3.4123999999999999</v>
      </c>
      <c r="D67" s="45">
        <v>-3.4123999999999999</v>
      </c>
      <c r="E67" s="45">
        <v>0</v>
      </c>
      <c r="F67" s="45">
        <v>0</v>
      </c>
      <c r="G67" s="46">
        <v>44470</v>
      </c>
    </row>
    <row r="68" spans="1:7" x14ac:dyDescent="0.2">
      <c r="A68" s="45">
        <v>58</v>
      </c>
      <c r="B68" s="45">
        <v>349.73970000000003</v>
      </c>
      <c r="C68" s="45">
        <v>3.4460000000000002</v>
      </c>
      <c r="D68" s="45">
        <v>-3.4460000000000002</v>
      </c>
      <c r="E68" s="45">
        <v>0</v>
      </c>
      <c r="F68" s="45">
        <v>0</v>
      </c>
      <c r="G68" s="46">
        <v>44562</v>
      </c>
    </row>
    <row r="69" spans="1:7" x14ac:dyDescent="0.2">
      <c r="A69" s="45">
        <v>59</v>
      </c>
      <c r="B69" s="45">
        <v>353.1857</v>
      </c>
      <c r="C69" s="45">
        <v>3.4799000000000002</v>
      </c>
      <c r="D69" s="45">
        <v>-3.4799000000000002</v>
      </c>
      <c r="E69" s="45">
        <v>0</v>
      </c>
      <c r="F69" s="45">
        <v>0</v>
      </c>
      <c r="G69" s="46">
        <v>44652</v>
      </c>
    </row>
    <row r="70" spans="1:7" x14ac:dyDescent="0.2">
      <c r="A70" s="45">
        <v>60</v>
      </c>
      <c r="B70" s="45">
        <v>356.66559999999998</v>
      </c>
      <c r="C70" s="45">
        <v>3.5142000000000002</v>
      </c>
      <c r="D70" s="45">
        <v>-3.5142000000000002</v>
      </c>
      <c r="E70" s="45">
        <v>0</v>
      </c>
      <c r="F70" s="45">
        <v>0</v>
      </c>
      <c r="G70" s="46">
        <v>44743</v>
      </c>
    </row>
    <row r="71" spans="1:7" x14ac:dyDescent="0.2">
      <c r="A71" s="45">
        <v>61</v>
      </c>
      <c r="B71" s="45">
        <v>360.1798</v>
      </c>
      <c r="C71" s="45">
        <v>3.5489000000000002</v>
      </c>
      <c r="D71" s="45">
        <v>-3.5489000000000002</v>
      </c>
      <c r="E71" s="45">
        <v>0</v>
      </c>
      <c r="F71" s="45">
        <v>0</v>
      </c>
      <c r="G71" s="46">
        <v>44835</v>
      </c>
    </row>
    <row r="72" spans="1:7" x14ac:dyDescent="0.2">
      <c r="A72" s="45">
        <v>62</v>
      </c>
      <c r="B72" s="45">
        <v>363.7287</v>
      </c>
      <c r="C72" s="45">
        <v>3.5838000000000001</v>
      </c>
      <c r="D72" s="45">
        <v>-3.5838000000000001</v>
      </c>
      <c r="E72" s="45">
        <v>0</v>
      </c>
      <c r="F72" s="45">
        <v>0</v>
      </c>
      <c r="G72" s="46">
        <v>44927</v>
      </c>
    </row>
    <row r="73" spans="1:7" x14ac:dyDescent="0.2">
      <c r="A73" s="45">
        <v>63</v>
      </c>
      <c r="B73" s="45">
        <v>367.3125</v>
      </c>
      <c r="C73" s="45">
        <v>3.6191</v>
      </c>
      <c r="D73" s="45">
        <v>-3.6191</v>
      </c>
      <c r="E73" s="45">
        <v>0</v>
      </c>
      <c r="F73" s="45">
        <v>0</v>
      </c>
      <c r="G73" s="46">
        <v>45017</v>
      </c>
    </row>
    <row r="74" spans="1:7" x14ac:dyDescent="0.2">
      <c r="A74" s="45">
        <v>64</v>
      </c>
      <c r="B74" s="45">
        <v>370.9316</v>
      </c>
      <c r="C74" s="45">
        <v>3.6547999999999998</v>
      </c>
      <c r="D74" s="45">
        <v>-3.6547999999999998</v>
      </c>
      <c r="E74" s="45">
        <v>0</v>
      </c>
      <c r="F74" s="45">
        <v>0</v>
      </c>
      <c r="G74" s="46">
        <v>45108</v>
      </c>
    </row>
    <row r="75" spans="1:7" x14ac:dyDescent="0.2">
      <c r="A75" s="45">
        <v>65</v>
      </c>
      <c r="B75" s="45">
        <v>374.58640000000003</v>
      </c>
      <c r="C75" s="45">
        <v>3.6907999999999999</v>
      </c>
      <c r="D75" s="45">
        <v>-3.6907999999999999</v>
      </c>
      <c r="E75" s="45">
        <v>0</v>
      </c>
      <c r="F75" s="45">
        <v>0</v>
      </c>
      <c r="G75" s="46">
        <v>45200</v>
      </c>
    </row>
    <row r="76" spans="1:7" x14ac:dyDescent="0.2">
      <c r="A76" s="45">
        <v>66</v>
      </c>
      <c r="B76" s="45">
        <v>378.27719999999999</v>
      </c>
      <c r="C76" s="45">
        <v>3.7271999999999998</v>
      </c>
      <c r="D76" s="45">
        <v>-3.7271999999999998</v>
      </c>
      <c r="E76" s="45">
        <v>0</v>
      </c>
      <c r="F76" s="45">
        <v>0</v>
      </c>
      <c r="G76" s="46">
        <v>45292</v>
      </c>
    </row>
    <row r="77" spans="1:7" x14ac:dyDescent="0.2">
      <c r="A77" s="45">
        <v>67</v>
      </c>
      <c r="B77" s="45">
        <v>382.00439999999998</v>
      </c>
      <c r="C77" s="45">
        <v>3.7639</v>
      </c>
      <c r="D77" s="45">
        <v>-3.7639</v>
      </c>
      <c r="E77" s="45">
        <v>0</v>
      </c>
      <c r="F77" s="45">
        <v>0</v>
      </c>
      <c r="G77" s="46">
        <v>45383</v>
      </c>
    </row>
    <row r="78" spans="1:7" x14ac:dyDescent="0.2">
      <c r="A78" s="45">
        <v>68</v>
      </c>
      <c r="B78" s="45">
        <v>385.76830000000001</v>
      </c>
      <c r="C78" s="45">
        <v>3.8010000000000002</v>
      </c>
      <c r="D78" s="45">
        <v>-3.8010000000000002</v>
      </c>
      <c r="E78" s="45">
        <v>0</v>
      </c>
      <c r="F78" s="45">
        <v>0</v>
      </c>
      <c r="G78" s="46">
        <v>45474</v>
      </c>
    </row>
    <row r="79" spans="1:7" x14ac:dyDescent="0.2">
      <c r="A79" s="45">
        <v>69</v>
      </c>
      <c r="B79" s="45">
        <v>389.5693</v>
      </c>
      <c r="C79" s="45">
        <v>3.8384</v>
      </c>
      <c r="D79" s="45">
        <v>-3.8384</v>
      </c>
      <c r="E79" s="45">
        <v>0</v>
      </c>
      <c r="F79" s="45">
        <v>0</v>
      </c>
      <c r="G79" s="46">
        <v>45566</v>
      </c>
    </row>
    <row r="80" spans="1:7" x14ac:dyDescent="0.2">
      <c r="A80" s="45">
        <v>70</v>
      </c>
      <c r="B80" s="45">
        <v>393.40769999999998</v>
      </c>
      <c r="C80" s="45">
        <v>3.8761999999999999</v>
      </c>
      <c r="D80" s="45">
        <v>-3.8761999999999999</v>
      </c>
      <c r="E80" s="45">
        <v>0</v>
      </c>
      <c r="F80" s="45">
        <v>0</v>
      </c>
      <c r="G80" s="46">
        <v>45658</v>
      </c>
    </row>
    <row r="81" spans="1:7" x14ac:dyDescent="0.2">
      <c r="A81" s="45">
        <v>71</v>
      </c>
      <c r="B81" s="45">
        <v>397.28390000000002</v>
      </c>
      <c r="C81" s="45">
        <v>3.9144000000000001</v>
      </c>
      <c r="D81" s="45">
        <v>-3.9144000000000001</v>
      </c>
      <c r="E81" s="45">
        <v>0</v>
      </c>
      <c r="F81" s="45">
        <v>0</v>
      </c>
      <c r="G81" s="46">
        <v>45748</v>
      </c>
    </row>
    <row r="82" spans="1:7" x14ac:dyDescent="0.2">
      <c r="A82" s="45">
        <v>72</v>
      </c>
      <c r="B82" s="45">
        <v>401.19830000000002</v>
      </c>
      <c r="C82" s="45">
        <v>3.9529999999999998</v>
      </c>
      <c r="D82" s="45">
        <v>-3.9529999999999998</v>
      </c>
      <c r="E82" s="45">
        <v>0</v>
      </c>
      <c r="F82" s="45">
        <v>0</v>
      </c>
      <c r="G82" s="46">
        <v>45839</v>
      </c>
    </row>
    <row r="83" spans="1:7" x14ac:dyDescent="0.2">
      <c r="A83" s="45">
        <v>73</v>
      </c>
      <c r="B83" s="45">
        <v>405.15129999999999</v>
      </c>
      <c r="C83" s="45">
        <v>3.992</v>
      </c>
      <c r="D83" s="45">
        <v>-3.992</v>
      </c>
      <c r="E83" s="45">
        <v>0</v>
      </c>
      <c r="F83" s="45">
        <v>0</v>
      </c>
      <c r="G83" s="46">
        <v>45931</v>
      </c>
    </row>
    <row r="84" spans="1:7" x14ac:dyDescent="0.2">
      <c r="A84" s="45">
        <v>74</v>
      </c>
      <c r="B84" s="45">
        <v>409.14330000000001</v>
      </c>
      <c r="C84" s="45">
        <v>4.0312999999999999</v>
      </c>
      <c r="D84" s="45">
        <v>409.14330000000001</v>
      </c>
      <c r="E84" s="45">
        <v>413.1746</v>
      </c>
      <c r="F84" s="45">
        <v>409.14330000000001</v>
      </c>
      <c r="G84" s="46">
        <v>46023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/>
  </sheetViews>
  <sheetFormatPr baseColWidth="10" defaultRowHeight="12.75" x14ac:dyDescent="0.2"/>
  <cols>
    <col min="4" max="4" width="14" customWidth="1"/>
    <col min="6" max="6" width="14.33203125" customWidth="1"/>
  </cols>
  <sheetData>
    <row r="1" spans="1:7" x14ac:dyDescent="0.2">
      <c r="A1" t="s">
        <v>22</v>
      </c>
    </row>
    <row r="2" spans="1:7" x14ac:dyDescent="0.2">
      <c r="A2" t="s">
        <v>23</v>
      </c>
      <c r="C2" t="s">
        <v>36</v>
      </c>
    </row>
    <row r="3" spans="1:7" x14ac:dyDescent="0.2">
      <c r="A3" t="s">
        <v>24</v>
      </c>
      <c r="C3" t="s">
        <v>36</v>
      </c>
    </row>
    <row r="4" spans="1:7" x14ac:dyDescent="0.2">
      <c r="A4" t="s">
        <v>25</v>
      </c>
      <c r="C4" t="s">
        <v>26</v>
      </c>
    </row>
    <row r="5" spans="1:7" x14ac:dyDescent="0.2">
      <c r="A5" t="s">
        <v>27</v>
      </c>
      <c r="C5" t="s">
        <v>37</v>
      </c>
    </row>
    <row r="6" spans="1:7" x14ac:dyDescent="0.2">
      <c r="A6" t="s">
        <v>28</v>
      </c>
      <c r="C6" t="s">
        <v>39</v>
      </c>
    </row>
    <row r="7" spans="1:7" x14ac:dyDescent="0.2">
      <c r="A7" t="s">
        <v>29</v>
      </c>
      <c r="C7">
        <v>1</v>
      </c>
    </row>
    <row r="8" spans="1:7" x14ac:dyDescent="0.2">
      <c r="A8" t="s">
        <v>30</v>
      </c>
      <c r="C8">
        <v>200</v>
      </c>
    </row>
    <row r="10" spans="1:7" ht="25.5" x14ac:dyDescent="0.2">
      <c r="A10" s="44" t="s">
        <v>31</v>
      </c>
      <c r="B10" s="44" t="s">
        <v>32</v>
      </c>
      <c r="C10" s="44" t="s">
        <v>11</v>
      </c>
      <c r="D10" s="44" t="s">
        <v>12</v>
      </c>
      <c r="E10" s="44" t="s">
        <v>33</v>
      </c>
      <c r="F10" s="44" t="s">
        <v>34</v>
      </c>
      <c r="G10" s="44" t="s">
        <v>35</v>
      </c>
    </row>
    <row r="11" spans="1:7" x14ac:dyDescent="0.2">
      <c r="A11" s="45">
        <v>1</v>
      </c>
      <c r="B11" s="45">
        <v>200</v>
      </c>
      <c r="C11" s="45">
        <v>1.9705999999999999</v>
      </c>
      <c r="D11" s="45">
        <v>-1.9705999999999999</v>
      </c>
      <c r="E11" s="45">
        <v>0</v>
      </c>
      <c r="F11" s="45">
        <v>0</v>
      </c>
      <c r="G11" s="46">
        <v>39356</v>
      </c>
    </row>
    <row r="12" spans="1:7" x14ac:dyDescent="0.2">
      <c r="A12" s="45">
        <v>2</v>
      </c>
      <c r="B12" s="45">
        <v>201.97059999999999</v>
      </c>
      <c r="C12" s="45">
        <v>1.99</v>
      </c>
      <c r="D12" s="45">
        <v>-1.99</v>
      </c>
      <c r="E12" s="45">
        <v>0</v>
      </c>
      <c r="F12" s="45">
        <v>0</v>
      </c>
      <c r="G12" s="46">
        <v>39448</v>
      </c>
    </row>
    <row r="13" spans="1:7" x14ac:dyDescent="0.2">
      <c r="A13" s="45">
        <v>3</v>
      </c>
      <c r="B13" s="45">
        <v>203.9606</v>
      </c>
      <c r="C13" s="45">
        <v>2.0095999999999998</v>
      </c>
      <c r="D13" s="45">
        <v>-2.0095999999999998</v>
      </c>
      <c r="E13" s="45">
        <v>0</v>
      </c>
      <c r="F13" s="45">
        <v>0</v>
      </c>
      <c r="G13" s="46">
        <v>39539</v>
      </c>
    </row>
    <row r="14" spans="1:7" x14ac:dyDescent="0.2">
      <c r="A14" s="45">
        <v>4</v>
      </c>
      <c r="B14" s="45">
        <v>205.97020000000001</v>
      </c>
      <c r="C14" s="45">
        <v>2.0293999999999999</v>
      </c>
      <c r="D14" s="45">
        <v>-2.0293999999999999</v>
      </c>
      <c r="E14" s="45">
        <v>0</v>
      </c>
      <c r="F14" s="45">
        <v>0</v>
      </c>
      <c r="G14" s="46">
        <v>39630</v>
      </c>
    </row>
    <row r="15" spans="1:7" x14ac:dyDescent="0.2">
      <c r="A15" s="45">
        <v>5</v>
      </c>
      <c r="B15" s="45">
        <v>207.99959999999999</v>
      </c>
      <c r="C15" s="45">
        <v>2.0493999999999999</v>
      </c>
      <c r="D15" s="45">
        <v>-2.0493999999999999</v>
      </c>
      <c r="E15" s="45">
        <v>0</v>
      </c>
      <c r="F15" s="45">
        <v>0</v>
      </c>
      <c r="G15" s="46">
        <v>39722</v>
      </c>
    </row>
    <row r="16" spans="1:7" x14ac:dyDescent="0.2">
      <c r="A16" s="45">
        <v>6</v>
      </c>
      <c r="B16" s="45">
        <v>210.04900000000001</v>
      </c>
      <c r="C16" s="45">
        <v>2.0695999999999999</v>
      </c>
      <c r="D16" s="45">
        <v>-2.0695999999999999</v>
      </c>
      <c r="E16" s="45">
        <v>0</v>
      </c>
      <c r="F16" s="45">
        <v>0</v>
      </c>
      <c r="G16" s="46">
        <v>39814</v>
      </c>
    </row>
    <row r="17" spans="1:7" x14ac:dyDescent="0.2">
      <c r="A17" s="45">
        <v>7</v>
      </c>
      <c r="B17" s="45">
        <v>212.11859999999999</v>
      </c>
      <c r="C17" s="45">
        <v>2.09</v>
      </c>
      <c r="D17" s="45">
        <v>-2.09</v>
      </c>
      <c r="E17" s="45">
        <v>0</v>
      </c>
      <c r="F17" s="45">
        <v>0</v>
      </c>
      <c r="G17" s="46">
        <v>39904</v>
      </c>
    </row>
    <row r="18" spans="1:7" x14ac:dyDescent="0.2">
      <c r="A18" s="45">
        <v>8</v>
      </c>
      <c r="B18" s="45">
        <v>214.20859999999999</v>
      </c>
      <c r="C18" s="45">
        <v>2.1105999999999998</v>
      </c>
      <c r="D18" s="45">
        <v>-2.1105999999999998</v>
      </c>
      <c r="E18" s="45">
        <v>0</v>
      </c>
      <c r="F18" s="45">
        <v>0</v>
      </c>
      <c r="G18" s="46">
        <v>39995</v>
      </c>
    </row>
    <row r="19" spans="1:7" x14ac:dyDescent="0.2">
      <c r="A19" s="45">
        <v>9</v>
      </c>
      <c r="B19" s="45">
        <v>216.3192</v>
      </c>
      <c r="C19" s="45">
        <v>2.1314000000000002</v>
      </c>
      <c r="D19" s="45">
        <v>-2.1314000000000002</v>
      </c>
      <c r="E19" s="45">
        <v>0</v>
      </c>
      <c r="F19" s="45">
        <v>0</v>
      </c>
      <c r="G19" s="46">
        <v>40087</v>
      </c>
    </row>
    <row r="20" spans="1:7" x14ac:dyDescent="0.2">
      <c r="A20" s="45">
        <v>10</v>
      </c>
      <c r="B20" s="45">
        <v>218.45060000000001</v>
      </c>
      <c r="C20" s="45">
        <v>2.1524000000000001</v>
      </c>
      <c r="D20" s="45">
        <v>-2.1524000000000001</v>
      </c>
      <c r="E20" s="45">
        <v>0</v>
      </c>
      <c r="F20" s="45">
        <v>0</v>
      </c>
      <c r="G20" s="46">
        <v>40179</v>
      </c>
    </row>
    <row r="21" spans="1:7" x14ac:dyDescent="0.2">
      <c r="A21" s="45">
        <v>11</v>
      </c>
      <c r="B21" s="45">
        <v>220.60300000000001</v>
      </c>
      <c r="C21" s="45">
        <v>2.1736</v>
      </c>
      <c r="D21" s="45">
        <v>-2.1736</v>
      </c>
      <c r="E21" s="45">
        <v>0</v>
      </c>
      <c r="F21" s="45">
        <v>0</v>
      </c>
      <c r="G21" s="46">
        <v>40269</v>
      </c>
    </row>
    <row r="22" spans="1:7" x14ac:dyDescent="0.2">
      <c r="A22" s="45">
        <v>12</v>
      </c>
      <c r="B22" s="45">
        <v>222.7766</v>
      </c>
      <c r="C22" s="45">
        <v>2.1949999999999998</v>
      </c>
      <c r="D22" s="45">
        <v>-2.1949999999999998</v>
      </c>
      <c r="E22" s="45">
        <v>0</v>
      </c>
      <c r="F22" s="45">
        <v>0</v>
      </c>
      <c r="G22" s="46">
        <v>40360</v>
      </c>
    </row>
    <row r="23" spans="1:7" x14ac:dyDescent="0.2">
      <c r="A23" s="45">
        <v>13</v>
      </c>
      <c r="B23" s="45">
        <v>224.9716</v>
      </c>
      <c r="C23" s="45">
        <v>2.2166000000000001</v>
      </c>
      <c r="D23" s="45">
        <v>-2.2166000000000001</v>
      </c>
      <c r="E23" s="45">
        <v>0</v>
      </c>
      <c r="F23" s="45">
        <v>0</v>
      </c>
      <c r="G23" s="46">
        <v>40452</v>
      </c>
    </row>
    <row r="24" spans="1:7" x14ac:dyDescent="0.2">
      <c r="A24" s="45">
        <v>14</v>
      </c>
      <c r="B24" s="45">
        <v>227.18819999999999</v>
      </c>
      <c r="C24" s="45">
        <v>2.2385000000000002</v>
      </c>
      <c r="D24" s="45">
        <v>-2.2385000000000002</v>
      </c>
      <c r="E24" s="45">
        <v>0</v>
      </c>
      <c r="F24" s="45">
        <v>0</v>
      </c>
      <c r="G24" s="46">
        <v>40544</v>
      </c>
    </row>
    <row r="25" spans="1:7" x14ac:dyDescent="0.2">
      <c r="A25" s="45">
        <v>15</v>
      </c>
      <c r="B25" s="45">
        <v>229.42670000000001</v>
      </c>
      <c r="C25" s="45">
        <v>2.2605</v>
      </c>
      <c r="D25" s="45">
        <v>-2.2605</v>
      </c>
      <c r="E25" s="45">
        <v>0</v>
      </c>
      <c r="F25" s="45">
        <v>0</v>
      </c>
      <c r="G25" s="46">
        <v>40634</v>
      </c>
    </row>
    <row r="26" spans="1:7" x14ac:dyDescent="0.2">
      <c r="A26" s="45">
        <v>16</v>
      </c>
      <c r="B26" s="45">
        <v>231.68719999999999</v>
      </c>
      <c r="C26" s="45">
        <v>2.2827999999999999</v>
      </c>
      <c r="D26" s="45">
        <v>-2.2827999999999999</v>
      </c>
      <c r="E26" s="45">
        <v>0</v>
      </c>
      <c r="F26" s="45">
        <v>0</v>
      </c>
      <c r="G26" s="46">
        <v>40725</v>
      </c>
    </row>
    <row r="27" spans="1:7" x14ac:dyDescent="0.2">
      <c r="A27" s="45">
        <v>17</v>
      </c>
      <c r="B27" s="45">
        <v>233.97</v>
      </c>
      <c r="C27" s="45">
        <v>2.3052999999999999</v>
      </c>
      <c r="D27" s="45">
        <v>-2.3052999999999999</v>
      </c>
      <c r="E27" s="45">
        <v>0</v>
      </c>
      <c r="F27" s="45">
        <v>0</v>
      </c>
      <c r="G27" s="46">
        <v>40817</v>
      </c>
    </row>
    <row r="28" spans="1:7" x14ac:dyDescent="0.2">
      <c r="A28" s="45">
        <v>18</v>
      </c>
      <c r="B28" s="45">
        <v>236.27529999999999</v>
      </c>
      <c r="C28" s="45">
        <v>2.3279999999999998</v>
      </c>
      <c r="D28" s="45">
        <v>-2.3279999999999998</v>
      </c>
      <c r="E28" s="45">
        <v>0</v>
      </c>
      <c r="F28" s="45">
        <v>0</v>
      </c>
      <c r="G28" s="46">
        <v>40909</v>
      </c>
    </row>
    <row r="29" spans="1:7" x14ac:dyDescent="0.2">
      <c r="A29" s="45">
        <v>19</v>
      </c>
      <c r="B29" s="45">
        <v>238.60329999999999</v>
      </c>
      <c r="C29" s="45">
        <v>2.351</v>
      </c>
      <c r="D29" s="45">
        <v>-2.351</v>
      </c>
      <c r="E29" s="45">
        <v>0</v>
      </c>
      <c r="F29" s="45">
        <v>0</v>
      </c>
      <c r="G29" s="46">
        <v>41000</v>
      </c>
    </row>
    <row r="30" spans="1:7" x14ac:dyDescent="0.2">
      <c r="A30" s="45">
        <v>20</v>
      </c>
      <c r="B30" s="45">
        <v>240.95429999999999</v>
      </c>
      <c r="C30" s="45">
        <v>2.3740999999999999</v>
      </c>
      <c r="D30" s="45">
        <v>-2.3740999999999999</v>
      </c>
      <c r="E30" s="45">
        <v>0</v>
      </c>
      <c r="F30" s="45">
        <v>0</v>
      </c>
      <c r="G30" s="46">
        <v>41091</v>
      </c>
    </row>
    <row r="31" spans="1:7" x14ac:dyDescent="0.2">
      <c r="A31" s="45">
        <v>21</v>
      </c>
      <c r="B31" s="45">
        <v>243.32839999999999</v>
      </c>
      <c r="C31" s="45">
        <v>2.3975</v>
      </c>
      <c r="D31" s="45">
        <v>-2.3975</v>
      </c>
      <c r="E31" s="45">
        <v>0</v>
      </c>
      <c r="F31" s="45">
        <v>0</v>
      </c>
      <c r="G31" s="46">
        <v>41183</v>
      </c>
    </row>
    <row r="32" spans="1:7" x14ac:dyDescent="0.2">
      <c r="A32" s="45">
        <v>22</v>
      </c>
      <c r="B32" s="45">
        <v>245.7259</v>
      </c>
      <c r="C32" s="45">
        <v>2.4211</v>
      </c>
      <c r="D32" s="45">
        <v>-2.4211</v>
      </c>
      <c r="E32" s="45">
        <v>0</v>
      </c>
      <c r="F32" s="45">
        <v>0</v>
      </c>
      <c r="G32" s="46">
        <v>41275</v>
      </c>
    </row>
    <row r="33" spans="1:7" x14ac:dyDescent="0.2">
      <c r="A33" s="45">
        <v>23</v>
      </c>
      <c r="B33" s="45">
        <v>248.14699999999999</v>
      </c>
      <c r="C33" s="45">
        <v>2.4449999999999998</v>
      </c>
      <c r="D33" s="45">
        <v>-2.4449999999999998</v>
      </c>
      <c r="E33" s="45">
        <v>0</v>
      </c>
      <c r="F33" s="45">
        <v>0</v>
      </c>
      <c r="G33" s="46">
        <v>41365</v>
      </c>
    </row>
    <row r="34" spans="1:7" x14ac:dyDescent="0.2">
      <c r="A34" s="45">
        <v>24</v>
      </c>
      <c r="B34" s="45">
        <v>250.59200000000001</v>
      </c>
      <c r="C34" s="45">
        <v>2.4691000000000001</v>
      </c>
      <c r="D34" s="45">
        <v>-2.4691000000000001</v>
      </c>
      <c r="E34" s="45">
        <v>0</v>
      </c>
      <c r="F34" s="45">
        <v>0</v>
      </c>
      <c r="G34" s="46">
        <v>41456</v>
      </c>
    </row>
    <row r="35" spans="1:7" x14ac:dyDescent="0.2">
      <c r="A35" s="45">
        <v>25</v>
      </c>
      <c r="B35" s="45">
        <v>253.06110000000001</v>
      </c>
      <c r="C35" s="45">
        <v>2.4933999999999998</v>
      </c>
      <c r="D35" s="45">
        <v>-2.4933999999999998</v>
      </c>
      <c r="E35" s="45">
        <v>0</v>
      </c>
      <c r="F35" s="45">
        <v>0</v>
      </c>
      <c r="G35" s="46">
        <v>41548</v>
      </c>
    </row>
    <row r="36" spans="1:7" x14ac:dyDescent="0.2">
      <c r="A36" s="45">
        <v>26</v>
      </c>
      <c r="B36" s="45">
        <v>255.55449999999999</v>
      </c>
      <c r="C36" s="45">
        <v>2.5179999999999998</v>
      </c>
      <c r="D36" s="45">
        <v>-2.5179999999999998</v>
      </c>
      <c r="E36" s="45">
        <v>0</v>
      </c>
      <c r="F36" s="45">
        <v>0</v>
      </c>
      <c r="G36" s="46">
        <v>41640</v>
      </c>
    </row>
    <row r="37" spans="1:7" x14ac:dyDescent="0.2">
      <c r="A37" s="45">
        <v>27</v>
      </c>
      <c r="B37" s="45">
        <v>258.07249999999999</v>
      </c>
      <c r="C37" s="45">
        <v>2.5428000000000002</v>
      </c>
      <c r="D37" s="45">
        <v>-2.5428000000000002</v>
      </c>
      <c r="E37" s="45">
        <v>0</v>
      </c>
      <c r="F37" s="45">
        <v>0</v>
      </c>
      <c r="G37" s="46">
        <v>41730</v>
      </c>
    </row>
    <row r="38" spans="1:7" x14ac:dyDescent="0.2">
      <c r="A38" s="45">
        <v>28</v>
      </c>
      <c r="B38" s="45">
        <v>260.61529999999999</v>
      </c>
      <c r="C38" s="45">
        <v>2.5678000000000001</v>
      </c>
      <c r="D38" s="45">
        <v>-2.5678000000000001</v>
      </c>
      <c r="E38" s="45">
        <v>0</v>
      </c>
      <c r="F38" s="45">
        <v>0</v>
      </c>
      <c r="G38" s="46">
        <v>41821</v>
      </c>
    </row>
    <row r="39" spans="1:7" x14ac:dyDescent="0.2">
      <c r="A39" s="45">
        <v>29</v>
      </c>
      <c r="B39" s="45">
        <v>263.18310000000002</v>
      </c>
      <c r="C39" s="45">
        <v>2.5931000000000002</v>
      </c>
      <c r="D39" s="45">
        <v>-2.5931000000000002</v>
      </c>
      <c r="E39" s="45">
        <v>0</v>
      </c>
      <c r="F39" s="45">
        <v>0</v>
      </c>
      <c r="G39" s="46">
        <v>41913</v>
      </c>
    </row>
    <row r="40" spans="1:7" x14ac:dyDescent="0.2">
      <c r="A40" s="45">
        <v>30</v>
      </c>
      <c r="B40" s="45">
        <v>265.77620000000002</v>
      </c>
      <c r="C40" s="45">
        <v>2.6187</v>
      </c>
      <c r="D40" s="45">
        <v>-2.6187</v>
      </c>
      <c r="E40" s="45">
        <v>0</v>
      </c>
      <c r="F40" s="45">
        <v>0</v>
      </c>
      <c r="G40" s="46">
        <v>42005</v>
      </c>
    </row>
    <row r="41" spans="1:7" x14ac:dyDescent="0.2">
      <c r="A41" s="45">
        <v>31</v>
      </c>
      <c r="B41" s="45">
        <v>268.39490000000001</v>
      </c>
      <c r="C41" s="45">
        <v>2.6444999999999999</v>
      </c>
      <c r="D41" s="45">
        <v>-2.6444999999999999</v>
      </c>
      <c r="E41" s="45">
        <v>0</v>
      </c>
      <c r="F41" s="45">
        <v>0</v>
      </c>
      <c r="G41" s="46">
        <v>42095</v>
      </c>
    </row>
    <row r="42" spans="1:7" x14ac:dyDescent="0.2">
      <c r="A42" s="45">
        <v>32</v>
      </c>
      <c r="B42" s="45">
        <v>271.0394</v>
      </c>
      <c r="C42" s="45">
        <v>2.6705999999999999</v>
      </c>
      <c r="D42" s="45">
        <v>-2.6705999999999999</v>
      </c>
      <c r="E42" s="45">
        <v>0</v>
      </c>
      <c r="F42" s="45">
        <v>0</v>
      </c>
      <c r="G42" s="46">
        <v>42186</v>
      </c>
    </row>
    <row r="43" spans="1:7" x14ac:dyDescent="0.2">
      <c r="A43" s="45">
        <v>33</v>
      </c>
      <c r="B43" s="45">
        <v>273.70999999999998</v>
      </c>
      <c r="C43" s="45">
        <v>2.6968999999999999</v>
      </c>
      <c r="D43" s="45">
        <v>-2.6968999999999999</v>
      </c>
      <c r="E43" s="45">
        <v>0</v>
      </c>
      <c r="F43" s="45">
        <v>0</v>
      </c>
      <c r="G43" s="46">
        <v>42278</v>
      </c>
    </row>
    <row r="44" spans="1:7" x14ac:dyDescent="0.2">
      <c r="A44" s="45">
        <v>34</v>
      </c>
      <c r="B44" s="45">
        <v>276.40690000000001</v>
      </c>
      <c r="C44" s="45">
        <v>2.7233999999999998</v>
      </c>
      <c r="D44" s="45">
        <v>-2.7233999999999998</v>
      </c>
      <c r="E44" s="45">
        <v>0</v>
      </c>
      <c r="F44" s="45">
        <v>0</v>
      </c>
      <c r="G44" s="46">
        <v>42370</v>
      </c>
    </row>
    <row r="45" spans="1:7" x14ac:dyDescent="0.2">
      <c r="A45" s="45">
        <v>35</v>
      </c>
      <c r="B45" s="45">
        <v>279.13029999999998</v>
      </c>
      <c r="C45" s="45">
        <v>2.7503000000000002</v>
      </c>
      <c r="D45" s="45">
        <v>-2.7503000000000002</v>
      </c>
      <c r="E45" s="45">
        <v>0</v>
      </c>
      <c r="F45" s="45">
        <v>0</v>
      </c>
      <c r="G45" s="46">
        <v>42461</v>
      </c>
    </row>
    <row r="46" spans="1:7" x14ac:dyDescent="0.2">
      <c r="A46" s="45">
        <v>36</v>
      </c>
      <c r="B46" s="45">
        <v>281.88060000000002</v>
      </c>
      <c r="C46" s="45">
        <v>2.7774000000000001</v>
      </c>
      <c r="D46" s="45">
        <v>-2.7774000000000001</v>
      </c>
      <c r="E46" s="45">
        <v>0</v>
      </c>
      <c r="F46" s="45">
        <v>0</v>
      </c>
      <c r="G46" s="46">
        <v>42552</v>
      </c>
    </row>
    <row r="47" spans="1:7" x14ac:dyDescent="0.2">
      <c r="A47" s="45">
        <v>37</v>
      </c>
      <c r="B47" s="45">
        <v>284.65800000000002</v>
      </c>
      <c r="C47" s="45">
        <v>2.8047</v>
      </c>
      <c r="D47" s="45">
        <v>-2.8047</v>
      </c>
      <c r="E47" s="45">
        <v>0</v>
      </c>
      <c r="F47" s="45">
        <v>0</v>
      </c>
      <c r="G47" s="46">
        <v>42644</v>
      </c>
    </row>
    <row r="48" spans="1:7" x14ac:dyDescent="0.2">
      <c r="A48" s="45">
        <v>38</v>
      </c>
      <c r="B48" s="45">
        <v>287.46269999999998</v>
      </c>
      <c r="C48" s="45">
        <v>2.8323999999999998</v>
      </c>
      <c r="D48" s="45">
        <v>-2.8323999999999998</v>
      </c>
      <c r="E48" s="45">
        <v>0</v>
      </c>
      <c r="F48" s="45">
        <v>0</v>
      </c>
      <c r="G48" s="46">
        <v>42736</v>
      </c>
    </row>
    <row r="49" spans="1:7" x14ac:dyDescent="0.2">
      <c r="A49" s="45">
        <v>39</v>
      </c>
      <c r="B49" s="45">
        <v>290.29509999999999</v>
      </c>
      <c r="C49" s="45">
        <v>2.8603000000000001</v>
      </c>
      <c r="D49" s="45">
        <v>-2.8603000000000001</v>
      </c>
      <c r="E49" s="45">
        <v>0</v>
      </c>
      <c r="F49" s="45">
        <v>0</v>
      </c>
      <c r="G49" s="46">
        <v>42826</v>
      </c>
    </row>
    <row r="50" spans="1:7" x14ac:dyDescent="0.2">
      <c r="A50" s="45">
        <v>40</v>
      </c>
      <c r="B50" s="45">
        <v>293.15539999999999</v>
      </c>
      <c r="C50" s="45">
        <v>2.8885000000000001</v>
      </c>
      <c r="D50" s="45">
        <v>-2.8885000000000001</v>
      </c>
      <c r="E50" s="45">
        <v>0</v>
      </c>
      <c r="F50" s="45">
        <v>0</v>
      </c>
      <c r="G50" s="46">
        <v>42917</v>
      </c>
    </row>
    <row r="51" spans="1:7" x14ac:dyDescent="0.2">
      <c r="A51" s="45">
        <v>41</v>
      </c>
      <c r="B51" s="45">
        <v>296.04390000000001</v>
      </c>
      <c r="C51" s="45">
        <v>2.9169</v>
      </c>
      <c r="D51" s="45">
        <v>-2.9169</v>
      </c>
      <c r="E51" s="45">
        <v>0</v>
      </c>
      <c r="F51" s="45">
        <v>0</v>
      </c>
      <c r="G51" s="46">
        <v>43009</v>
      </c>
    </row>
    <row r="52" spans="1:7" x14ac:dyDescent="0.2">
      <c r="A52" s="45">
        <v>42</v>
      </c>
      <c r="B52" s="45">
        <v>298.96080000000001</v>
      </c>
      <c r="C52" s="45">
        <v>2.9457</v>
      </c>
      <c r="D52" s="45">
        <v>-2.9457</v>
      </c>
      <c r="E52" s="45">
        <v>0</v>
      </c>
      <c r="F52" s="45">
        <v>0</v>
      </c>
      <c r="G52" s="46">
        <v>43101</v>
      </c>
    </row>
    <row r="53" spans="1:7" x14ac:dyDescent="0.2">
      <c r="A53" s="45">
        <v>43</v>
      </c>
      <c r="B53" s="45">
        <v>301.90649999999999</v>
      </c>
      <c r="C53" s="45">
        <v>2.9746999999999999</v>
      </c>
      <c r="D53" s="45">
        <v>-2.9746999999999999</v>
      </c>
      <c r="E53" s="45">
        <v>0</v>
      </c>
      <c r="F53" s="45">
        <v>0</v>
      </c>
      <c r="G53" s="46">
        <v>43191</v>
      </c>
    </row>
    <row r="54" spans="1:7" x14ac:dyDescent="0.2">
      <c r="A54" s="45">
        <v>44</v>
      </c>
      <c r="B54" s="45">
        <v>304.88119999999998</v>
      </c>
      <c r="C54" s="45">
        <v>3.004</v>
      </c>
      <c r="D54" s="45">
        <v>-3.004</v>
      </c>
      <c r="E54" s="45">
        <v>0</v>
      </c>
      <c r="F54" s="45">
        <v>0</v>
      </c>
      <c r="G54" s="46">
        <v>43282</v>
      </c>
    </row>
    <row r="55" spans="1:7" x14ac:dyDescent="0.2">
      <c r="A55" s="45">
        <v>45</v>
      </c>
      <c r="B55" s="45">
        <v>307.8852</v>
      </c>
      <c r="C55" s="45">
        <v>3.0335999999999999</v>
      </c>
      <c r="D55" s="45">
        <v>-3.0335999999999999</v>
      </c>
      <c r="E55" s="45">
        <v>0</v>
      </c>
      <c r="F55" s="45">
        <v>0</v>
      </c>
      <c r="G55" s="46">
        <v>43374</v>
      </c>
    </row>
    <row r="56" spans="1:7" x14ac:dyDescent="0.2">
      <c r="A56" s="45">
        <v>46</v>
      </c>
      <c r="B56" s="45">
        <v>310.91879999999998</v>
      </c>
      <c r="C56" s="45">
        <v>3.0634999999999999</v>
      </c>
      <c r="D56" s="45">
        <v>-3.0634999999999999</v>
      </c>
      <c r="E56" s="45">
        <v>0</v>
      </c>
      <c r="F56" s="45">
        <v>0</v>
      </c>
      <c r="G56" s="46">
        <v>43466</v>
      </c>
    </row>
    <row r="57" spans="1:7" x14ac:dyDescent="0.2">
      <c r="A57" s="45">
        <v>47</v>
      </c>
      <c r="B57" s="45">
        <v>313.98230000000001</v>
      </c>
      <c r="C57" s="45">
        <v>3.0937000000000001</v>
      </c>
      <c r="D57" s="45">
        <v>-3.0937000000000001</v>
      </c>
      <c r="E57" s="45">
        <v>0</v>
      </c>
      <c r="F57" s="45">
        <v>0</v>
      </c>
      <c r="G57" s="46">
        <v>43556</v>
      </c>
    </row>
    <row r="58" spans="1:7" x14ac:dyDescent="0.2">
      <c r="A58" s="45">
        <v>48</v>
      </c>
      <c r="B58" s="45">
        <v>317.07600000000002</v>
      </c>
      <c r="C58" s="45">
        <v>3.1240999999999999</v>
      </c>
      <c r="D58" s="45">
        <v>-3.1240999999999999</v>
      </c>
      <c r="E58" s="45">
        <v>0</v>
      </c>
      <c r="F58" s="45">
        <v>0</v>
      </c>
      <c r="G58" s="46">
        <v>43647</v>
      </c>
    </row>
    <row r="59" spans="1:7" x14ac:dyDescent="0.2">
      <c r="A59" s="45">
        <v>49</v>
      </c>
      <c r="B59" s="45">
        <v>320.20010000000002</v>
      </c>
      <c r="C59" s="45">
        <v>3.1549</v>
      </c>
      <c r="D59" s="45">
        <v>-3.1549</v>
      </c>
      <c r="E59" s="45">
        <v>0</v>
      </c>
      <c r="F59" s="45">
        <v>0</v>
      </c>
      <c r="G59" s="46">
        <v>43739</v>
      </c>
    </row>
    <row r="60" spans="1:7" x14ac:dyDescent="0.2">
      <c r="A60" s="45">
        <v>50</v>
      </c>
      <c r="B60" s="45">
        <v>323.35500000000002</v>
      </c>
      <c r="C60" s="45">
        <v>3.1859999999999999</v>
      </c>
      <c r="D60" s="45">
        <v>-3.1859999999999999</v>
      </c>
      <c r="E60" s="45">
        <v>0</v>
      </c>
      <c r="F60" s="45">
        <v>0</v>
      </c>
      <c r="G60" s="46">
        <v>43831</v>
      </c>
    </row>
    <row r="61" spans="1:7" x14ac:dyDescent="0.2">
      <c r="A61" s="45">
        <v>51</v>
      </c>
      <c r="B61" s="45">
        <v>326.541</v>
      </c>
      <c r="C61" s="45">
        <v>3.2174</v>
      </c>
      <c r="D61" s="45">
        <v>-3.2174</v>
      </c>
      <c r="E61" s="45">
        <v>0</v>
      </c>
      <c r="F61" s="45">
        <v>0</v>
      </c>
      <c r="G61" s="46">
        <v>43922</v>
      </c>
    </row>
    <row r="62" spans="1:7" x14ac:dyDescent="0.2">
      <c r="A62" s="45">
        <v>52</v>
      </c>
      <c r="B62" s="45">
        <v>329.75839999999999</v>
      </c>
      <c r="C62" s="45">
        <v>3.2490999999999999</v>
      </c>
      <c r="D62" s="45">
        <v>-3.2490999999999999</v>
      </c>
      <c r="E62" s="45">
        <v>0</v>
      </c>
      <c r="F62" s="45">
        <v>0</v>
      </c>
      <c r="G62" s="46">
        <v>44013</v>
      </c>
    </row>
    <row r="63" spans="1:7" x14ac:dyDescent="0.2">
      <c r="A63" s="45">
        <v>53</v>
      </c>
      <c r="B63" s="45">
        <v>333.00749999999999</v>
      </c>
      <c r="C63" s="45">
        <v>3.2810999999999999</v>
      </c>
      <c r="D63" s="45">
        <v>-3.2810999999999999</v>
      </c>
      <c r="E63" s="45">
        <v>0</v>
      </c>
      <c r="F63" s="45">
        <v>0</v>
      </c>
      <c r="G63" s="46">
        <v>44105</v>
      </c>
    </row>
    <row r="64" spans="1:7" x14ac:dyDescent="0.2">
      <c r="A64" s="45">
        <v>54</v>
      </c>
      <c r="B64" s="45">
        <v>336.28859999999997</v>
      </c>
      <c r="C64" s="45">
        <v>3.3134999999999999</v>
      </c>
      <c r="D64" s="45">
        <v>-3.3134999999999999</v>
      </c>
      <c r="E64" s="45">
        <v>0</v>
      </c>
      <c r="F64" s="45">
        <v>0</v>
      </c>
      <c r="G64" s="46">
        <v>44197</v>
      </c>
    </row>
    <row r="65" spans="1:7" x14ac:dyDescent="0.2">
      <c r="A65" s="45">
        <v>55</v>
      </c>
      <c r="B65" s="45">
        <v>339.60210000000001</v>
      </c>
      <c r="C65" s="45">
        <v>3.3460999999999999</v>
      </c>
      <c r="D65" s="45">
        <v>-3.3460999999999999</v>
      </c>
      <c r="E65" s="45">
        <v>0</v>
      </c>
      <c r="F65" s="45">
        <v>0</v>
      </c>
      <c r="G65" s="46">
        <v>44287</v>
      </c>
    </row>
    <row r="66" spans="1:7" x14ac:dyDescent="0.2">
      <c r="A66" s="45">
        <v>56</v>
      </c>
      <c r="B66" s="45">
        <v>342.94819999999999</v>
      </c>
      <c r="C66" s="45">
        <v>3.3791000000000002</v>
      </c>
      <c r="D66" s="45">
        <v>-3.3791000000000002</v>
      </c>
      <c r="E66" s="45">
        <v>0</v>
      </c>
      <c r="F66" s="45">
        <v>0</v>
      </c>
      <c r="G66" s="46">
        <v>44378</v>
      </c>
    </row>
    <row r="67" spans="1:7" x14ac:dyDescent="0.2">
      <c r="A67" s="45">
        <v>57</v>
      </c>
      <c r="B67" s="45">
        <v>346.32729999999998</v>
      </c>
      <c r="C67" s="45">
        <v>3.4123999999999999</v>
      </c>
      <c r="D67" s="45">
        <v>-3.4123999999999999</v>
      </c>
      <c r="E67" s="45">
        <v>0</v>
      </c>
      <c r="F67" s="45">
        <v>0</v>
      </c>
      <c r="G67" s="46">
        <v>44470</v>
      </c>
    </row>
    <row r="68" spans="1:7" x14ac:dyDescent="0.2">
      <c r="A68" s="45">
        <v>58</v>
      </c>
      <c r="B68" s="45">
        <v>349.73970000000003</v>
      </c>
      <c r="C68" s="45">
        <v>3.4460000000000002</v>
      </c>
      <c r="D68" s="45">
        <v>-3.4460000000000002</v>
      </c>
      <c r="E68" s="45">
        <v>0</v>
      </c>
      <c r="F68" s="45">
        <v>0</v>
      </c>
      <c r="G68" s="46">
        <v>44562</v>
      </c>
    </row>
    <row r="69" spans="1:7" x14ac:dyDescent="0.2">
      <c r="A69" s="45">
        <v>59</v>
      </c>
      <c r="B69" s="45">
        <v>353.1857</v>
      </c>
      <c r="C69" s="45">
        <v>3.4799000000000002</v>
      </c>
      <c r="D69" s="45">
        <v>-3.4799000000000002</v>
      </c>
      <c r="E69" s="45">
        <v>0</v>
      </c>
      <c r="F69" s="45">
        <v>0</v>
      </c>
      <c r="G69" s="46">
        <v>44652</v>
      </c>
    </row>
    <row r="70" spans="1:7" x14ac:dyDescent="0.2">
      <c r="A70" s="45">
        <v>60</v>
      </c>
      <c r="B70" s="45">
        <v>356.66559999999998</v>
      </c>
      <c r="C70" s="45">
        <v>3.5142000000000002</v>
      </c>
      <c r="D70" s="45">
        <v>-3.5142000000000002</v>
      </c>
      <c r="E70" s="45">
        <v>0</v>
      </c>
      <c r="F70" s="45">
        <v>0</v>
      </c>
      <c r="G70" s="46">
        <v>44743</v>
      </c>
    </row>
    <row r="71" spans="1:7" x14ac:dyDescent="0.2">
      <c r="A71" s="45">
        <v>61</v>
      </c>
      <c r="B71" s="45">
        <v>360.1798</v>
      </c>
      <c r="C71" s="45">
        <v>3.5489000000000002</v>
      </c>
      <c r="D71" s="45">
        <v>-3.5489000000000002</v>
      </c>
      <c r="E71" s="45">
        <v>0</v>
      </c>
      <c r="F71" s="45">
        <v>0</v>
      </c>
      <c r="G71" s="46">
        <v>44835</v>
      </c>
    </row>
    <row r="72" spans="1:7" x14ac:dyDescent="0.2">
      <c r="A72" s="45">
        <v>62</v>
      </c>
      <c r="B72" s="45">
        <v>363.7287</v>
      </c>
      <c r="C72" s="45">
        <v>3.5838000000000001</v>
      </c>
      <c r="D72" s="45">
        <v>-3.5838000000000001</v>
      </c>
      <c r="E72" s="45">
        <v>0</v>
      </c>
      <c r="F72" s="45">
        <v>0</v>
      </c>
      <c r="G72" s="46">
        <v>44927</v>
      </c>
    </row>
    <row r="73" spans="1:7" x14ac:dyDescent="0.2">
      <c r="A73" s="45">
        <v>63</v>
      </c>
      <c r="B73" s="45">
        <v>367.3125</v>
      </c>
      <c r="C73" s="45">
        <v>3.6191</v>
      </c>
      <c r="D73" s="45">
        <v>-3.6191</v>
      </c>
      <c r="E73" s="45">
        <v>0</v>
      </c>
      <c r="F73" s="45">
        <v>0</v>
      </c>
      <c r="G73" s="46">
        <v>45017</v>
      </c>
    </row>
    <row r="74" spans="1:7" x14ac:dyDescent="0.2">
      <c r="A74" s="45">
        <v>64</v>
      </c>
      <c r="B74" s="45">
        <v>370.9316</v>
      </c>
      <c r="C74" s="45">
        <v>3.6547999999999998</v>
      </c>
      <c r="D74" s="45">
        <v>-3.6547999999999998</v>
      </c>
      <c r="E74" s="45">
        <v>0</v>
      </c>
      <c r="F74" s="45">
        <v>0</v>
      </c>
      <c r="G74" s="46">
        <v>45108</v>
      </c>
    </row>
    <row r="75" spans="1:7" x14ac:dyDescent="0.2">
      <c r="A75" s="45">
        <v>65</v>
      </c>
      <c r="B75" s="45">
        <v>374.58640000000003</v>
      </c>
      <c r="C75" s="45">
        <v>3.6907999999999999</v>
      </c>
      <c r="D75" s="45">
        <v>-3.6907999999999999</v>
      </c>
      <c r="E75" s="45">
        <v>0</v>
      </c>
      <c r="F75" s="45">
        <v>0</v>
      </c>
      <c r="G75" s="46">
        <v>45200</v>
      </c>
    </row>
    <row r="76" spans="1:7" x14ac:dyDescent="0.2">
      <c r="A76" s="45">
        <v>66</v>
      </c>
      <c r="B76" s="45">
        <v>378.27719999999999</v>
      </c>
      <c r="C76" s="45">
        <v>3.7271999999999998</v>
      </c>
      <c r="D76" s="45">
        <v>-3.7271999999999998</v>
      </c>
      <c r="E76" s="45">
        <v>0</v>
      </c>
      <c r="F76" s="45">
        <v>0</v>
      </c>
      <c r="G76" s="46">
        <v>45292</v>
      </c>
    </row>
    <row r="77" spans="1:7" x14ac:dyDescent="0.2">
      <c r="A77" s="45">
        <v>67</v>
      </c>
      <c r="B77" s="45">
        <v>382.00439999999998</v>
      </c>
      <c r="C77" s="45">
        <v>3.7639</v>
      </c>
      <c r="D77" s="45">
        <v>-3.7639</v>
      </c>
      <c r="E77" s="45">
        <v>0</v>
      </c>
      <c r="F77" s="45">
        <v>0</v>
      </c>
      <c r="G77" s="46">
        <v>45383</v>
      </c>
    </row>
    <row r="78" spans="1:7" x14ac:dyDescent="0.2">
      <c r="A78" s="45">
        <v>68</v>
      </c>
      <c r="B78" s="45">
        <v>385.76830000000001</v>
      </c>
      <c r="C78" s="45">
        <v>3.8010000000000002</v>
      </c>
      <c r="D78" s="45">
        <v>-3.8010000000000002</v>
      </c>
      <c r="E78" s="45">
        <v>0</v>
      </c>
      <c r="F78" s="45">
        <v>0</v>
      </c>
      <c r="G78" s="46">
        <v>45474</v>
      </c>
    </row>
    <row r="79" spans="1:7" x14ac:dyDescent="0.2">
      <c r="A79" s="45">
        <v>69</v>
      </c>
      <c r="B79" s="45">
        <v>389.5693</v>
      </c>
      <c r="C79" s="45">
        <v>3.8384</v>
      </c>
      <c r="D79" s="45">
        <v>-3.8384</v>
      </c>
      <c r="E79" s="45">
        <v>0</v>
      </c>
      <c r="F79" s="45">
        <v>0</v>
      </c>
      <c r="G79" s="46">
        <v>45566</v>
      </c>
    </row>
    <row r="80" spans="1:7" x14ac:dyDescent="0.2">
      <c r="A80" s="45">
        <v>70</v>
      </c>
      <c r="B80" s="45">
        <v>393.40769999999998</v>
      </c>
      <c r="C80" s="45">
        <v>3.8761999999999999</v>
      </c>
      <c r="D80" s="45">
        <v>-3.8761999999999999</v>
      </c>
      <c r="E80" s="45">
        <v>0</v>
      </c>
      <c r="F80" s="45">
        <v>0</v>
      </c>
      <c r="G80" s="46">
        <v>45658</v>
      </c>
    </row>
    <row r="81" spans="1:7" x14ac:dyDescent="0.2">
      <c r="A81" s="45">
        <v>71</v>
      </c>
      <c r="B81" s="45">
        <v>397.28390000000002</v>
      </c>
      <c r="C81" s="45">
        <v>3.9144000000000001</v>
      </c>
      <c r="D81" s="45">
        <v>-3.9144000000000001</v>
      </c>
      <c r="E81" s="45">
        <v>0</v>
      </c>
      <c r="F81" s="45">
        <v>0</v>
      </c>
      <c r="G81" s="46">
        <v>45748</v>
      </c>
    </row>
    <row r="82" spans="1:7" x14ac:dyDescent="0.2">
      <c r="A82" s="45">
        <v>72</v>
      </c>
      <c r="B82" s="45">
        <v>401.19830000000002</v>
      </c>
      <c r="C82" s="45">
        <v>3.9529999999999998</v>
      </c>
      <c r="D82" s="45">
        <v>-3.9529999999999998</v>
      </c>
      <c r="E82" s="45">
        <v>0</v>
      </c>
      <c r="F82" s="45">
        <v>0</v>
      </c>
      <c r="G82" s="46">
        <v>45839</v>
      </c>
    </row>
    <row r="83" spans="1:7" x14ac:dyDescent="0.2">
      <c r="A83" s="45">
        <v>73</v>
      </c>
      <c r="B83" s="45">
        <v>405.15129999999999</v>
      </c>
      <c r="C83" s="45">
        <v>3.992</v>
      </c>
      <c r="D83" s="45">
        <v>-3.992</v>
      </c>
      <c r="E83" s="45">
        <v>0</v>
      </c>
      <c r="F83" s="45">
        <v>0</v>
      </c>
      <c r="G83" s="46">
        <v>45931</v>
      </c>
    </row>
    <row r="84" spans="1:7" x14ac:dyDescent="0.2">
      <c r="A84" s="45">
        <v>74</v>
      </c>
      <c r="B84" s="45">
        <v>409.14330000000001</v>
      </c>
      <c r="C84" s="45">
        <v>4.0312999999999999</v>
      </c>
      <c r="D84" s="45">
        <v>409.14330000000001</v>
      </c>
      <c r="E84" s="45">
        <v>413.1746</v>
      </c>
      <c r="F84" s="45">
        <v>409.14330000000001</v>
      </c>
      <c r="G84" s="46">
        <v>46023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/>
  </sheetViews>
  <sheetFormatPr baseColWidth="10" defaultRowHeight="12.75" x14ac:dyDescent="0.2"/>
  <cols>
    <col min="4" max="4" width="14" customWidth="1"/>
    <col min="6" max="6" width="14.33203125" customWidth="1"/>
  </cols>
  <sheetData>
    <row r="1" spans="1:7" x14ac:dyDescent="0.2">
      <c r="A1" t="s">
        <v>22</v>
      </c>
    </row>
    <row r="2" spans="1:7" x14ac:dyDescent="0.2">
      <c r="A2" t="s">
        <v>23</v>
      </c>
      <c r="C2" t="s">
        <v>36</v>
      </c>
    </row>
    <row r="3" spans="1:7" x14ac:dyDescent="0.2">
      <c r="A3" t="s">
        <v>24</v>
      </c>
      <c r="C3" t="s">
        <v>36</v>
      </c>
    </row>
    <row r="4" spans="1:7" x14ac:dyDescent="0.2">
      <c r="A4" t="s">
        <v>25</v>
      </c>
      <c r="C4" t="s">
        <v>26</v>
      </c>
    </row>
    <row r="5" spans="1:7" x14ac:dyDescent="0.2">
      <c r="A5" t="s">
        <v>27</v>
      </c>
      <c r="C5" t="s">
        <v>37</v>
      </c>
    </row>
    <row r="6" spans="1:7" x14ac:dyDescent="0.2">
      <c r="A6" t="s">
        <v>28</v>
      </c>
      <c r="C6" t="s">
        <v>40</v>
      </c>
    </row>
    <row r="7" spans="1:7" x14ac:dyDescent="0.2">
      <c r="A7" t="s">
        <v>29</v>
      </c>
      <c r="C7">
        <v>1</v>
      </c>
    </row>
    <row r="8" spans="1:7" x14ac:dyDescent="0.2">
      <c r="A8" t="s">
        <v>30</v>
      </c>
      <c r="C8">
        <v>200</v>
      </c>
    </row>
    <row r="10" spans="1:7" ht="25.5" x14ac:dyDescent="0.2">
      <c r="A10" s="44" t="s">
        <v>31</v>
      </c>
      <c r="B10" s="44" t="s">
        <v>32</v>
      </c>
      <c r="C10" s="44" t="s">
        <v>11</v>
      </c>
      <c r="D10" s="44" t="s">
        <v>12</v>
      </c>
      <c r="E10" s="44" t="s">
        <v>33</v>
      </c>
      <c r="F10" s="44" t="s">
        <v>34</v>
      </c>
      <c r="G10" s="44" t="s">
        <v>35</v>
      </c>
    </row>
    <row r="11" spans="1:7" x14ac:dyDescent="0.2">
      <c r="A11" s="45">
        <v>1</v>
      </c>
      <c r="B11" s="45">
        <v>200</v>
      </c>
      <c r="C11" s="45">
        <v>1.9705999999999999</v>
      </c>
      <c r="D11" s="45">
        <v>-1.9705999999999999</v>
      </c>
      <c r="E11" s="45">
        <v>0</v>
      </c>
      <c r="F11" s="45">
        <v>0</v>
      </c>
      <c r="G11" s="46">
        <v>39356</v>
      </c>
    </row>
    <row r="12" spans="1:7" x14ac:dyDescent="0.2">
      <c r="A12" s="45">
        <v>2</v>
      </c>
      <c r="B12" s="45">
        <v>201.97059999999999</v>
      </c>
      <c r="C12" s="45">
        <v>1.99</v>
      </c>
      <c r="D12" s="45">
        <v>-1.99</v>
      </c>
      <c r="E12" s="45">
        <v>0</v>
      </c>
      <c r="F12" s="45">
        <v>0</v>
      </c>
      <c r="G12" s="46">
        <v>39448</v>
      </c>
    </row>
    <row r="13" spans="1:7" x14ac:dyDescent="0.2">
      <c r="A13" s="45">
        <v>3</v>
      </c>
      <c r="B13" s="45">
        <v>203.9606</v>
      </c>
      <c r="C13" s="45">
        <v>2.0095999999999998</v>
      </c>
      <c r="D13" s="45">
        <v>-2.0095999999999998</v>
      </c>
      <c r="E13" s="45">
        <v>0</v>
      </c>
      <c r="F13" s="45">
        <v>0</v>
      </c>
      <c r="G13" s="46">
        <v>39539</v>
      </c>
    </row>
    <row r="14" spans="1:7" x14ac:dyDescent="0.2">
      <c r="A14" s="45">
        <v>4</v>
      </c>
      <c r="B14" s="45">
        <v>205.97020000000001</v>
      </c>
      <c r="C14" s="45">
        <v>2.0293999999999999</v>
      </c>
      <c r="D14" s="45">
        <v>-2.0293999999999999</v>
      </c>
      <c r="E14" s="45">
        <v>0</v>
      </c>
      <c r="F14" s="45">
        <v>0</v>
      </c>
      <c r="G14" s="46">
        <v>39630</v>
      </c>
    </row>
    <row r="15" spans="1:7" x14ac:dyDescent="0.2">
      <c r="A15" s="45">
        <v>5</v>
      </c>
      <c r="B15" s="45">
        <v>207.99959999999999</v>
      </c>
      <c r="C15" s="45">
        <v>2.0493999999999999</v>
      </c>
      <c r="D15" s="45">
        <v>-2.0493999999999999</v>
      </c>
      <c r="E15" s="45">
        <v>0</v>
      </c>
      <c r="F15" s="45">
        <v>0</v>
      </c>
      <c r="G15" s="46">
        <v>39722</v>
      </c>
    </row>
    <row r="16" spans="1:7" x14ac:dyDescent="0.2">
      <c r="A16" s="45">
        <v>6</v>
      </c>
      <c r="B16" s="45">
        <v>210.04900000000001</v>
      </c>
      <c r="C16" s="45">
        <v>2.0695999999999999</v>
      </c>
      <c r="D16" s="45">
        <v>-2.0695999999999999</v>
      </c>
      <c r="E16" s="45">
        <v>0</v>
      </c>
      <c r="F16" s="45">
        <v>0</v>
      </c>
      <c r="G16" s="46">
        <v>39814</v>
      </c>
    </row>
    <row r="17" spans="1:7" x14ac:dyDescent="0.2">
      <c r="A17" s="45">
        <v>7</v>
      </c>
      <c r="B17" s="45">
        <v>212.11859999999999</v>
      </c>
      <c r="C17" s="45">
        <v>2.09</v>
      </c>
      <c r="D17" s="45">
        <v>-2.09</v>
      </c>
      <c r="E17" s="45">
        <v>0</v>
      </c>
      <c r="F17" s="45">
        <v>0</v>
      </c>
      <c r="G17" s="46">
        <v>39904</v>
      </c>
    </row>
    <row r="18" spans="1:7" x14ac:dyDescent="0.2">
      <c r="A18" s="45">
        <v>8</v>
      </c>
      <c r="B18" s="45">
        <v>214.20859999999999</v>
      </c>
      <c r="C18" s="45">
        <v>2.1105999999999998</v>
      </c>
      <c r="D18" s="45">
        <v>-2.1105999999999998</v>
      </c>
      <c r="E18" s="45">
        <v>0</v>
      </c>
      <c r="F18" s="45">
        <v>0</v>
      </c>
      <c r="G18" s="46">
        <v>39995</v>
      </c>
    </row>
    <row r="19" spans="1:7" x14ac:dyDescent="0.2">
      <c r="A19" s="45">
        <v>9</v>
      </c>
      <c r="B19" s="45">
        <v>216.3192</v>
      </c>
      <c r="C19" s="45">
        <v>2.1314000000000002</v>
      </c>
      <c r="D19" s="45">
        <v>-2.1314000000000002</v>
      </c>
      <c r="E19" s="45">
        <v>0</v>
      </c>
      <c r="F19" s="45">
        <v>0</v>
      </c>
      <c r="G19" s="46">
        <v>40087</v>
      </c>
    </row>
    <row r="20" spans="1:7" x14ac:dyDescent="0.2">
      <c r="A20" s="45">
        <v>10</v>
      </c>
      <c r="B20" s="45">
        <v>218.45060000000001</v>
      </c>
      <c r="C20" s="45">
        <v>2.1524000000000001</v>
      </c>
      <c r="D20" s="45">
        <v>-2.1524000000000001</v>
      </c>
      <c r="E20" s="45">
        <v>0</v>
      </c>
      <c r="F20" s="45">
        <v>0</v>
      </c>
      <c r="G20" s="46">
        <v>40179</v>
      </c>
    </row>
    <row r="21" spans="1:7" x14ac:dyDescent="0.2">
      <c r="A21" s="45">
        <v>11</v>
      </c>
      <c r="B21" s="45">
        <v>220.60300000000001</v>
      </c>
      <c r="C21" s="45">
        <v>2.1736</v>
      </c>
      <c r="D21" s="45">
        <v>-2.1736</v>
      </c>
      <c r="E21" s="45">
        <v>0</v>
      </c>
      <c r="F21" s="45">
        <v>0</v>
      </c>
      <c r="G21" s="46">
        <v>40269</v>
      </c>
    </row>
    <row r="22" spans="1:7" x14ac:dyDescent="0.2">
      <c r="A22" s="45">
        <v>12</v>
      </c>
      <c r="B22" s="45">
        <v>222.7766</v>
      </c>
      <c r="C22" s="45">
        <v>2.1949999999999998</v>
      </c>
      <c r="D22" s="45">
        <v>-2.1949999999999998</v>
      </c>
      <c r="E22" s="45">
        <v>0</v>
      </c>
      <c r="F22" s="45">
        <v>0</v>
      </c>
      <c r="G22" s="46">
        <v>40360</v>
      </c>
    </row>
    <row r="23" spans="1:7" x14ac:dyDescent="0.2">
      <c r="A23" s="45">
        <v>13</v>
      </c>
      <c r="B23" s="45">
        <v>224.9716</v>
      </c>
      <c r="C23" s="45">
        <v>2.2166000000000001</v>
      </c>
      <c r="D23" s="45">
        <v>-2.2166000000000001</v>
      </c>
      <c r="E23" s="45">
        <v>0</v>
      </c>
      <c r="F23" s="45">
        <v>0</v>
      </c>
      <c r="G23" s="46">
        <v>40452</v>
      </c>
    </row>
    <row r="24" spans="1:7" x14ac:dyDescent="0.2">
      <c r="A24" s="45">
        <v>14</v>
      </c>
      <c r="B24" s="45">
        <v>227.18819999999999</v>
      </c>
      <c r="C24" s="45">
        <v>2.2385000000000002</v>
      </c>
      <c r="D24" s="45">
        <v>-2.2385000000000002</v>
      </c>
      <c r="E24" s="45">
        <v>0</v>
      </c>
      <c r="F24" s="45">
        <v>0</v>
      </c>
      <c r="G24" s="46">
        <v>40544</v>
      </c>
    </row>
    <row r="25" spans="1:7" x14ac:dyDescent="0.2">
      <c r="A25" s="45">
        <v>15</v>
      </c>
      <c r="B25" s="45">
        <v>229.42670000000001</v>
      </c>
      <c r="C25" s="45">
        <v>2.2605</v>
      </c>
      <c r="D25" s="45">
        <v>-2.2605</v>
      </c>
      <c r="E25" s="45">
        <v>0</v>
      </c>
      <c r="F25" s="45">
        <v>0</v>
      </c>
      <c r="G25" s="46">
        <v>40634</v>
      </c>
    </row>
    <row r="26" spans="1:7" x14ac:dyDescent="0.2">
      <c r="A26" s="45">
        <v>16</v>
      </c>
      <c r="B26" s="45">
        <v>231.68719999999999</v>
      </c>
      <c r="C26" s="45">
        <v>2.2827999999999999</v>
      </c>
      <c r="D26" s="45">
        <v>-2.2827999999999999</v>
      </c>
      <c r="E26" s="45">
        <v>0</v>
      </c>
      <c r="F26" s="45">
        <v>0</v>
      </c>
      <c r="G26" s="46">
        <v>40725</v>
      </c>
    </row>
    <row r="27" spans="1:7" x14ac:dyDescent="0.2">
      <c r="A27" s="45">
        <v>17</v>
      </c>
      <c r="B27" s="45">
        <v>233.97</v>
      </c>
      <c r="C27" s="45">
        <v>2.3052999999999999</v>
      </c>
      <c r="D27" s="45">
        <v>-2.3052999999999999</v>
      </c>
      <c r="E27" s="45">
        <v>0</v>
      </c>
      <c r="F27" s="45">
        <v>0</v>
      </c>
      <c r="G27" s="46">
        <v>40817</v>
      </c>
    </row>
    <row r="28" spans="1:7" x14ac:dyDescent="0.2">
      <c r="A28" s="45">
        <v>18</v>
      </c>
      <c r="B28" s="45">
        <v>236.27529999999999</v>
      </c>
      <c r="C28" s="45">
        <v>2.3279999999999998</v>
      </c>
      <c r="D28" s="45">
        <v>-2.3279999999999998</v>
      </c>
      <c r="E28" s="45">
        <v>0</v>
      </c>
      <c r="F28" s="45">
        <v>0</v>
      </c>
      <c r="G28" s="46">
        <v>40909</v>
      </c>
    </row>
    <row r="29" spans="1:7" x14ac:dyDescent="0.2">
      <c r="A29" s="45">
        <v>19</v>
      </c>
      <c r="B29" s="45">
        <v>238.60329999999999</v>
      </c>
      <c r="C29" s="45">
        <v>2.351</v>
      </c>
      <c r="D29" s="45">
        <v>-2.351</v>
      </c>
      <c r="E29" s="45">
        <v>0</v>
      </c>
      <c r="F29" s="45">
        <v>0</v>
      </c>
      <c r="G29" s="46">
        <v>41000</v>
      </c>
    </row>
    <row r="30" spans="1:7" x14ac:dyDescent="0.2">
      <c r="A30" s="45">
        <v>20</v>
      </c>
      <c r="B30" s="45">
        <v>240.95429999999999</v>
      </c>
      <c r="C30" s="45">
        <v>2.3740999999999999</v>
      </c>
      <c r="D30" s="45">
        <v>-2.3740999999999999</v>
      </c>
      <c r="E30" s="45">
        <v>0</v>
      </c>
      <c r="F30" s="45">
        <v>0</v>
      </c>
      <c r="G30" s="46">
        <v>41091</v>
      </c>
    </row>
    <row r="31" spans="1:7" x14ac:dyDescent="0.2">
      <c r="A31" s="45">
        <v>21</v>
      </c>
      <c r="B31" s="45">
        <v>243.32839999999999</v>
      </c>
      <c r="C31" s="45">
        <v>2.3975</v>
      </c>
      <c r="D31" s="45">
        <v>-2.3975</v>
      </c>
      <c r="E31" s="45">
        <v>0</v>
      </c>
      <c r="F31" s="45">
        <v>0</v>
      </c>
      <c r="G31" s="46">
        <v>41183</v>
      </c>
    </row>
    <row r="32" spans="1:7" x14ac:dyDescent="0.2">
      <c r="A32" s="45">
        <v>22</v>
      </c>
      <c r="B32" s="45">
        <v>245.7259</v>
      </c>
      <c r="C32" s="45">
        <v>2.4211</v>
      </c>
      <c r="D32" s="45">
        <v>-2.4211</v>
      </c>
      <c r="E32" s="45">
        <v>0</v>
      </c>
      <c r="F32" s="45">
        <v>0</v>
      </c>
      <c r="G32" s="46">
        <v>41275</v>
      </c>
    </row>
    <row r="33" spans="1:7" x14ac:dyDescent="0.2">
      <c r="A33" s="45">
        <v>23</v>
      </c>
      <c r="B33" s="45">
        <v>248.14699999999999</v>
      </c>
      <c r="C33" s="45">
        <v>2.4449999999999998</v>
      </c>
      <c r="D33" s="45">
        <v>-2.4449999999999998</v>
      </c>
      <c r="E33" s="45">
        <v>0</v>
      </c>
      <c r="F33" s="45">
        <v>0</v>
      </c>
      <c r="G33" s="46">
        <v>41365</v>
      </c>
    </row>
    <row r="34" spans="1:7" x14ac:dyDescent="0.2">
      <c r="A34" s="45">
        <v>24</v>
      </c>
      <c r="B34" s="45">
        <v>250.59200000000001</v>
      </c>
      <c r="C34" s="45">
        <v>2.4691000000000001</v>
      </c>
      <c r="D34" s="45">
        <v>-2.4691000000000001</v>
      </c>
      <c r="E34" s="45">
        <v>0</v>
      </c>
      <c r="F34" s="45">
        <v>0</v>
      </c>
      <c r="G34" s="46">
        <v>41456</v>
      </c>
    </row>
    <row r="35" spans="1:7" x14ac:dyDescent="0.2">
      <c r="A35" s="45">
        <v>25</v>
      </c>
      <c r="B35" s="45">
        <v>253.06110000000001</v>
      </c>
      <c r="C35" s="45">
        <v>2.4933999999999998</v>
      </c>
      <c r="D35" s="45">
        <v>-2.4933999999999998</v>
      </c>
      <c r="E35" s="45">
        <v>0</v>
      </c>
      <c r="F35" s="45">
        <v>0</v>
      </c>
      <c r="G35" s="46">
        <v>41548</v>
      </c>
    </row>
    <row r="36" spans="1:7" x14ac:dyDescent="0.2">
      <c r="A36" s="45">
        <v>26</v>
      </c>
      <c r="B36" s="45">
        <v>255.55449999999999</v>
      </c>
      <c r="C36" s="45">
        <v>2.5179999999999998</v>
      </c>
      <c r="D36" s="45">
        <v>-2.5179999999999998</v>
      </c>
      <c r="E36" s="45">
        <v>0</v>
      </c>
      <c r="F36" s="45">
        <v>0</v>
      </c>
      <c r="G36" s="46">
        <v>41640</v>
      </c>
    </row>
    <row r="37" spans="1:7" x14ac:dyDescent="0.2">
      <c r="A37" s="45">
        <v>27</v>
      </c>
      <c r="B37" s="45">
        <v>258.07249999999999</v>
      </c>
      <c r="C37" s="45">
        <v>2.5428000000000002</v>
      </c>
      <c r="D37" s="45">
        <v>-2.5428000000000002</v>
      </c>
      <c r="E37" s="45">
        <v>0</v>
      </c>
      <c r="F37" s="45">
        <v>0</v>
      </c>
      <c r="G37" s="46">
        <v>41730</v>
      </c>
    </row>
    <row r="38" spans="1:7" x14ac:dyDescent="0.2">
      <c r="A38" s="45">
        <v>28</v>
      </c>
      <c r="B38" s="45">
        <v>260.61529999999999</v>
      </c>
      <c r="C38" s="45">
        <v>2.5678000000000001</v>
      </c>
      <c r="D38" s="45">
        <v>-2.5678000000000001</v>
      </c>
      <c r="E38" s="45">
        <v>0</v>
      </c>
      <c r="F38" s="45">
        <v>0</v>
      </c>
      <c r="G38" s="46">
        <v>41821</v>
      </c>
    </row>
    <row r="39" spans="1:7" x14ac:dyDescent="0.2">
      <c r="A39" s="45">
        <v>29</v>
      </c>
      <c r="B39" s="45">
        <v>263.18310000000002</v>
      </c>
      <c r="C39" s="45">
        <v>2.5931000000000002</v>
      </c>
      <c r="D39" s="45">
        <v>-2.5931000000000002</v>
      </c>
      <c r="E39" s="45">
        <v>0</v>
      </c>
      <c r="F39" s="45">
        <v>0</v>
      </c>
      <c r="G39" s="46">
        <v>41913</v>
      </c>
    </row>
    <row r="40" spans="1:7" x14ac:dyDescent="0.2">
      <c r="A40" s="45">
        <v>30</v>
      </c>
      <c r="B40" s="45">
        <v>265.77620000000002</v>
      </c>
      <c r="C40" s="45">
        <v>2.6187</v>
      </c>
      <c r="D40" s="45">
        <v>-2.6187</v>
      </c>
      <c r="E40" s="45">
        <v>0</v>
      </c>
      <c r="F40" s="45">
        <v>0</v>
      </c>
      <c r="G40" s="46">
        <v>42005</v>
      </c>
    </row>
    <row r="41" spans="1:7" x14ac:dyDescent="0.2">
      <c r="A41" s="45">
        <v>31</v>
      </c>
      <c r="B41" s="45">
        <v>268.39490000000001</v>
      </c>
      <c r="C41" s="45">
        <v>2.6444999999999999</v>
      </c>
      <c r="D41" s="45">
        <v>-2.6444999999999999</v>
      </c>
      <c r="E41" s="45">
        <v>0</v>
      </c>
      <c r="F41" s="45">
        <v>0</v>
      </c>
      <c r="G41" s="46">
        <v>42095</v>
      </c>
    </row>
    <row r="42" spans="1:7" x14ac:dyDescent="0.2">
      <c r="A42" s="45">
        <v>32</v>
      </c>
      <c r="B42" s="45">
        <v>271.0394</v>
      </c>
      <c r="C42" s="45">
        <v>2.6705999999999999</v>
      </c>
      <c r="D42" s="45">
        <v>-2.6705999999999999</v>
      </c>
      <c r="E42" s="45">
        <v>0</v>
      </c>
      <c r="F42" s="45">
        <v>0</v>
      </c>
      <c r="G42" s="46">
        <v>42186</v>
      </c>
    </row>
    <row r="43" spans="1:7" x14ac:dyDescent="0.2">
      <c r="A43" s="45">
        <v>33</v>
      </c>
      <c r="B43" s="45">
        <v>273.70999999999998</v>
      </c>
      <c r="C43" s="45">
        <v>2.6968999999999999</v>
      </c>
      <c r="D43" s="45">
        <v>-2.6968999999999999</v>
      </c>
      <c r="E43" s="45">
        <v>0</v>
      </c>
      <c r="F43" s="45">
        <v>0</v>
      </c>
      <c r="G43" s="46">
        <v>42278</v>
      </c>
    </row>
    <row r="44" spans="1:7" x14ac:dyDescent="0.2">
      <c r="A44" s="45">
        <v>34</v>
      </c>
      <c r="B44" s="45">
        <v>276.40690000000001</v>
      </c>
      <c r="C44" s="45">
        <v>2.7233999999999998</v>
      </c>
      <c r="D44" s="45">
        <v>-2.7233999999999998</v>
      </c>
      <c r="E44" s="45">
        <v>0</v>
      </c>
      <c r="F44" s="45">
        <v>0</v>
      </c>
      <c r="G44" s="46">
        <v>42370</v>
      </c>
    </row>
    <row r="45" spans="1:7" x14ac:dyDescent="0.2">
      <c r="A45" s="45">
        <v>35</v>
      </c>
      <c r="B45" s="45">
        <v>279.13029999999998</v>
      </c>
      <c r="C45" s="45">
        <v>2.7503000000000002</v>
      </c>
      <c r="D45" s="45">
        <v>-2.7503000000000002</v>
      </c>
      <c r="E45" s="45">
        <v>0</v>
      </c>
      <c r="F45" s="45">
        <v>0</v>
      </c>
      <c r="G45" s="46">
        <v>42461</v>
      </c>
    </row>
    <row r="46" spans="1:7" x14ac:dyDescent="0.2">
      <c r="A46" s="45">
        <v>36</v>
      </c>
      <c r="B46" s="45">
        <v>281.88060000000002</v>
      </c>
      <c r="C46" s="45">
        <v>2.7774000000000001</v>
      </c>
      <c r="D46" s="45">
        <v>-2.7774000000000001</v>
      </c>
      <c r="E46" s="45">
        <v>0</v>
      </c>
      <c r="F46" s="45">
        <v>0</v>
      </c>
      <c r="G46" s="46">
        <v>42552</v>
      </c>
    </row>
    <row r="47" spans="1:7" x14ac:dyDescent="0.2">
      <c r="A47" s="45">
        <v>37</v>
      </c>
      <c r="B47" s="45">
        <v>284.65800000000002</v>
      </c>
      <c r="C47" s="45">
        <v>2.8047</v>
      </c>
      <c r="D47" s="45">
        <v>-2.8047</v>
      </c>
      <c r="E47" s="45">
        <v>0</v>
      </c>
      <c r="F47" s="45">
        <v>0</v>
      </c>
      <c r="G47" s="46">
        <v>42644</v>
      </c>
    </row>
    <row r="48" spans="1:7" x14ac:dyDescent="0.2">
      <c r="A48" s="45">
        <v>38</v>
      </c>
      <c r="B48" s="45">
        <v>287.46269999999998</v>
      </c>
      <c r="C48" s="45">
        <v>2.8323999999999998</v>
      </c>
      <c r="D48" s="45">
        <v>-2.8323999999999998</v>
      </c>
      <c r="E48" s="45">
        <v>0</v>
      </c>
      <c r="F48" s="45">
        <v>0</v>
      </c>
      <c r="G48" s="46">
        <v>42736</v>
      </c>
    </row>
    <row r="49" spans="1:7" x14ac:dyDescent="0.2">
      <c r="A49" s="45">
        <v>39</v>
      </c>
      <c r="B49" s="45">
        <v>290.29509999999999</v>
      </c>
      <c r="C49" s="45">
        <v>2.8603000000000001</v>
      </c>
      <c r="D49" s="45">
        <v>-2.8603000000000001</v>
      </c>
      <c r="E49" s="45">
        <v>0</v>
      </c>
      <c r="F49" s="45">
        <v>0</v>
      </c>
      <c r="G49" s="46">
        <v>42826</v>
      </c>
    </row>
    <row r="50" spans="1:7" x14ac:dyDescent="0.2">
      <c r="A50" s="45">
        <v>40</v>
      </c>
      <c r="B50" s="45">
        <v>293.15539999999999</v>
      </c>
      <c r="C50" s="45">
        <v>2.8885000000000001</v>
      </c>
      <c r="D50" s="45">
        <v>-2.8885000000000001</v>
      </c>
      <c r="E50" s="45">
        <v>0</v>
      </c>
      <c r="F50" s="45">
        <v>0</v>
      </c>
      <c r="G50" s="46">
        <v>42917</v>
      </c>
    </row>
    <row r="51" spans="1:7" x14ac:dyDescent="0.2">
      <c r="A51" s="45">
        <v>41</v>
      </c>
      <c r="B51" s="45">
        <v>296.04390000000001</v>
      </c>
      <c r="C51" s="45">
        <v>2.9169</v>
      </c>
      <c r="D51" s="45">
        <v>-2.9169</v>
      </c>
      <c r="E51" s="45">
        <v>0</v>
      </c>
      <c r="F51" s="45">
        <v>0</v>
      </c>
      <c r="G51" s="46">
        <v>43009</v>
      </c>
    </row>
    <row r="52" spans="1:7" x14ac:dyDescent="0.2">
      <c r="A52" s="45">
        <v>42</v>
      </c>
      <c r="B52" s="45">
        <v>298.96080000000001</v>
      </c>
      <c r="C52" s="45">
        <v>2.9457</v>
      </c>
      <c r="D52" s="45">
        <v>-2.9457</v>
      </c>
      <c r="E52" s="45">
        <v>0</v>
      </c>
      <c r="F52" s="45">
        <v>0</v>
      </c>
      <c r="G52" s="46">
        <v>43101</v>
      </c>
    </row>
    <row r="53" spans="1:7" x14ac:dyDescent="0.2">
      <c r="A53" s="45">
        <v>43</v>
      </c>
      <c r="B53" s="45">
        <v>301.90649999999999</v>
      </c>
      <c r="C53" s="45">
        <v>2.9746999999999999</v>
      </c>
      <c r="D53" s="45">
        <v>-2.9746999999999999</v>
      </c>
      <c r="E53" s="45">
        <v>0</v>
      </c>
      <c r="F53" s="45">
        <v>0</v>
      </c>
      <c r="G53" s="46">
        <v>43191</v>
      </c>
    </row>
    <row r="54" spans="1:7" x14ac:dyDescent="0.2">
      <c r="A54" s="45">
        <v>44</v>
      </c>
      <c r="B54" s="45">
        <v>304.88119999999998</v>
      </c>
      <c r="C54" s="45">
        <v>3.004</v>
      </c>
      <c r="D54" s="45">
        <v>-3.004</v>
      </c>
      <c r="E54" s="45">
        <v>0</v>
      </c>
      <c r="F54" s="45">
        <v>0</v>
      </c>
      <c r="G54" s="46">
        <v>43282</v>
      </c>
    </row>
    <row r="55" spans="1:7" x14ac:dyDescent="0.2">
      <c r="A55" s="45">
        <v>45</v>
      </c>
      <c r="B55" s="45">
        <v>307.8852</v>
      </c>
      <c r="C55" s="45">
        <v>3.0335999999999999</v>
      </c>
      <c r="D55" s="45">
        <v>-3.0335999999999999</v>
      </c>
      <c r="E55" s="45">
        <v>0</v>
      </c>
      <c r="F55" s="45">
        <v>0</v>
      </c>
      <c r="G55" s="46">
        <v>43374</v>
      </c>
    </row>
    <row r="56" spans="1:7" x14ac:dyDescent="0.2">
      <c r="A56" s="45">
        <v>46</v>
      </c>
      <c r="B56" s="45">
        <v>310.91879999999998</v>
      </c>
      <c r="C56" s="45">
        <v>3.0634999999999999</v>
      </c>
      <c r="D56" s="45">
        <v>-3.0634999999999999</v>
      </c>
      <c r="E56" s="45">
        <v>0</v>
      </c>
      <c r="F56" s="45">
        <v>0</v>
      </c>
      <c r="G56" s="46">
        <v>43466</v>
      </c>
    </row>
    <row r="57" spans="1:7" x14ac:dyDescent="0.2">
      <c r="A57" s="45">
        <v>47</v>
      </c>
      <c r="B57" s="45">
        <v>313.98230000000001</v>
      </c>
      <c r="C57" s="45">
        <v>3.0937000000000001</v>
      </c>
      <c r="D57" s="45">
        <v>-3.0937000000000001</v>
      </c>
      <c r="E57" s="45">
        <v>0</v>
      </c>
      <c r="F57" s="45">
        <v>0</v>
      </c>
      <c r="G57" s="46">
        <v>43556</v>
      </c>
    </row>
    <row r="58" spans="1:7" x14ac:dyDescent="0.2">
      <c r="A58" s="45">
        <v>48</v>
      </c>
      <c r="B58" s="45">
        <v>317.07600000000002</v>
      </c>
      <c r="C58" s="45">
        <v>3.1240999999999999</v>
      </c>
      <c r="D58" s="45">
        <v>-3.1240999999999999</v>
      </c>
      <c r="E58" s="45">
        <v>0</v>
      </c>
      <c r="F58" s="45">
        <v>0</v>
      </c>
      <c r="G58" s="46">
        <v>43647</v>
      </c>
    </row>
    <row r="59" spans="1:7" x14ac:dyDescent="0.2">
      <c r="A59" s="45">
        <v>49</v>
      </c>
      <c r="B59" s="45">
        <v>320.20010000000002</v>
      </c>
      <c r="C59" s="45">
        <v>3.1549</v>
      </c>
      <c r="D59" s="45">
        <v>-3.1549</v>
      </c>
      <c r="E59" s="45">
        <v>0</v>
      </c>
      <c r="F59" s="45">
        <v>0</v>
      </c>
      <c r="G59" s="46">
        <v>43739</v>
      </c>
    </row>
    <row r="60" spans="1:7" x14ac:dyDescent="0.2">
      <c r="A60" s="45">
        <v>50</v>
      </c>
      <c r="B60" s="45">
        <v>323.35500000000002</v>
      </c>
      <c r="C60" s="45">
        <v>3.1859999999999999</v>
      </c>
      <c r="D60" s="45">
        <v>-3.1859999999999999</v>
      </c>
      <c r="E60" s="45">
        <v>0</v>
      </c>
      <c r="F60" s="45">
        <v>0</v>
      </c>
      <c r="G60" s="46">
        <v>43831</v>
      </c>
    </row>
    <row r="61" spans="1:7" x14ac:dyDescent="0.2">
      <c r="A61" s="45">
        <v>51</v>
      </c>
      <c r="B61" s="45">
        <v>326.541</v>
      </c>
      <c r="C61" s="45">
        <v>3.2174</v>
      </c>
      <c r="D61" s="45">
        <v>-3.2174</v>
      </c>
      <c r="E61" s="45">
        <v>0</v>
      </c>
      <c r="F61" s="45">
        <v>0</v>
      </c>
      <c r="G61" s="46">
        <v>43922</v>
      </c>
    </row>
    <row r="62" spans="1:7" x14ac:dyDescent="0.2">
      <c r="A62" s="45">
        <v>52</v>
      </c>
      <c r="B62" s="45">
        <v>329.75839999999999</v>
      </c>
      <c r="C62" s="45">
        <v>3.2490999999999999</v>
      </c>
      <c r="D62" s="45">
        <v>-3.2490999999999999</v>
      </c>
      <c r="E62" s="45">
        <v>0</v>
      </c>
      <c r="F62" s="45">
        <v>0</v>
      </c>
      <c r="G62" s="46">
        <v>44013</v>
      </c>
    </row>
    <row r="63" spans="1:7" x14ac:dyDescent="0.2">
      <c r="A63" s="45">
        <v>53</v>
      </c>
      <c r="B63" s="45">
        <v>333.00749999999999</v>
      </c>
      <c r="C63" s="45">
        <v>3.2810999999999999</v>
      </c>
      <c r="D63" s="45">
        <v>-3.2810999999999999</v>
      </c>
      <c r="E63" s="45">
        <v>0</v>
      </c>
      <c r="F63" s="45">
        <v>0</v>
      </c>
      <c r="G63" s="46">
        <v>44105</v>
      </c>
    </row>
    <row r="64" spans="1:7" x14ac:dyDescent="0.2">
      <c r="A64" s="45">
        <v>54</v>
      </c>
      <c r="B64" s="45">
        <v>336.28859999999997</v>
      </c>
      <c r="C64" s="45">
        <v>3.3134999999999999</v>
      </c>
      <c r="D64" s="45">
        <v>-3.3134999999999999</v>
      </c>
      <c r="E64" s="45">
        <v>0</v>
      </c>
      <c r="F64" s="45">
        <v>0</v>
      </c>
      <c r="G64" s="46">
        <v>44197</v>
      </c>
    </row>
    <row r="65" spans="1:7" x14ac:dyDescent="0.2">
      <c r="A65" s="45">
        <v>55</v>
      </c>
      <c r="B65" s="45">
        <v>339.60210000000001</v>
      </c>
      <c r="C65" s="45">
        <v>3.3460999999999999</v>
      </c>
      <c r="D65" s="45">
        <v>-3.3460999999999999</v>
      </c>
      <c r="E65" s="45">
        <v>0</v>
      </c>
      <c r="F65" s="45">
        <v>0</v>
      </c>
      <c r="G65" s="46">
        <v>44287</v>
      </c>
    </row>
    <row r="66" spans="1:7" x14ac:dyDescent="0.2">
      <c r="A66" s="45">
        <v>56</v>
      </c>
      <c r="B66" s="45">
        <v>342.94819999999999</v>
      </c>
      <c r="C66" s="45">
        <v>3.3791000000000002</v>
      </c>
      <c r="D66" s="45">
        <v>-3.3791000000000002</v>
      </c>
      <c r="E66" s="45">
        <v>0</v>
      </c>
      <c r="F66" s="45">
        <v>0</v>
      </c>
      <c r="G66" s="46">
        <v>44378</v>
      </c>
    </row>
    <row r="67" spans="1:7" x14ac:dyDescent="0.2">
      <c r="A67" s="45">
        <v>57</v>
      </c>
      <c r="B67" s="45">
        <v>346.32729999999998</v>
      </c>
      <c r="C67" s="45">
        <v>3.4123999999999999</v>
      </c>
      <c r="D67" s="45">
        <v>-3.4123999999999999</v>
      </c>
      <c r="E67" s="45">
        <v>0</v>
      </c>
      <c r="F67" s="45">
        <v>0</v>
      </c>
      <c r="G67" s="46">
        <v>44470</v>
      </c>
    </row>
    <row r="68" spans="1:7" x14ac:dyDescent="0.2">
      <c r="A68" s="45">
        <v>58</v>
      </c>
      <c r="B68" s="45">
        <v>349.73970000000003</v>
      </c>
      <c r="C68" s="45">
        <v>3.4460000000000002</v>
      </c>
      <c r="D68" s="45">
        <v>-3.4460000000000002</v>
      </c>
      <c r="E68" s="45">
        <v>0</v>
      </c>
      <c r="F68" s="45">
        <v>0</v>
      </c>
      <c r="G68" s="46">
        <v>44562</v>
      </c>
    </row>
    <row r="69" spans="1:7" x14ac:dyDescent="0.2">
      <c r="A69" s="45">
        <v>59</v>
      </c>
      <c r="B69" s="45">
        <v>353.1857</v>
      </c>
      <c r="C69" s="45">
        <v>3.4799000000000002</v>
      </c>
      <c r="D69" s="45">
        <v>-3.4799000000000002</v>
      </c>
      <c r="E69" s="45">
        <v>0</v>
      </c>
      <c r="F69" s="45">
        <v>0</v>
      </c>
      <c r="G69" s="46">
        <v>44652</v>
      </c>
    </row>
    <row r="70" spans="1:7" x14ac:dyDescent="0.2">
      <c r="A70" s="45">
        <v>60</v>
      </c>
      <c r="B70" s="45">
        <v>356.66559999999998</v>
      </c>
      <c r="C70" s="45">
        <v>3.5142000000000002</v>
      </c>
      <c r="D70" s="45">
        <v>-3.5142000000000002</v>
      </c>
      <c r="E70" s="45">
        <v>0</v>
      </c>
      <c r="F70" s="45">
        <v>0</v>
      </c>
      <c r="G70" s="46">
        <v>44743</v>
      </c>
    </row>
    <row r="71" spans="1:7" x14ac:dyDescent="0.2">
      <c r="A71" s="45">
        <v>61</v>
      </c>
      <c r="B71" s="45">
        <v>360.1798</v>
      </c>
      <c r="C71" s="45">
        <v>3.5489000000000002</v>
      </c>
      <c r="D71" s="45">
        <v>-3.5489000000000002</v>
      </c>
      <c r="E71" s="45">
        <v>0</v>
      </c>
      <c r="F71" s="45">
        <v>0</v>
      </c>
      <c r="G71" s="46">
        <v>44835</v>
      </c>
    </row>
    <row r="72" spans="1:7" x14ac:dyDescent="0.2">
      <c r="A72" s="45">
        <v>62</v>
      </c>
      <c r="B72" s="45">
        <v>363.7287</v>
      </c>
      <c r="C72" s="45">
        <v>3.5838000000000001</v>
      </c>
      <c r="D72" s="45">
        <v>-3.5838000000000001</v>
      </c>
      <c r="E72" s="45">
        <v>0</v>
      </c>
      <c r="F72" s="45">
        <v>0</v>
      </c>
      <c r="G72" s="46">
        <v>44927</v>
      </c>
    </row>
    <row r="73" spans="1:7" x14ac:dyDescent="0.2">
      <c r="A73" s="45">
        <v>63</v>
      </c>
      <c r="B73" s="45">
        <v>367.3125</v>
      </c>
      <c r="C73" s="45">
        <v>3.6191</v>
      </c>
      <c r="D73" s="45">
        <v>-3.6191</v>
      </c>
      <c r="E73" s="45">
        <v>0</v>
      </c>
      <c r="F73" s="45">
        <v>0</v>
      </c>
      <c r="G73" s="46">
        <v>45017</v>
      </c>
    </row>
    <row r="74" spans="1:7" x14ac:dyDescent="0.2">
      <c r="A74" s="45">
        <v>64</v>
      </c>
      <c r="B74" s="45">
        <v>370.9316</v>
      </c>
      <c r="C74" s="45">
        <v>3.6547999999999998</v>
      </c>
      <c r="D74" s="45">
        <v>-3.6547999999999998</v>
      </c>
      <c r="E74" s="45">
        <v>0</v>
      </c>
      <c r="F74" s="45">
        <v>0</v>
      </c>
      <c r="G74" s="46">
        <v>45108</v>
      </c>
    </row>
    <row r="75" spans="1:7" x14ac:dyDescent="0.2">
      <c r="A75" s="45">
        <v>65</v>
      </c>
      <c r="B75" s="45">
        <v>374.58640000000003</v>
      </c>
      <c r="C75" s="45">
        <v>3.6907999999999999</v>
      </c>
      <c r="D75" s="45">
        <v>-3.6907999999999999</v>
      </c>
      <c r="E75" s="45">
        <v>0</v>
      </c>
      <c r="F75" s="45">
        <v>0</v>
      </c>
      <c r="G75" s="46">
        <v>45200</v>
      </c>
    </row>
    <row r="76" spans="1:7" x14ac:dyDescent="0.2">
      <c r="A76" s="45">
        <v>66</v>
      </c>
      <c r="B76" s="45">
        <v>378.27719999999999</v>
      </c>
      <c r="C76" s="45">
        <v>3.7271999999999998</v>
      </c>
      <c r="D76" s="45">
        <v>-3.7271999999999998</v>
      </c>
      <c r="E76" s="45">
        <v>0</v>
      </c>
      <c r="F76" s="45">
        <v>0</v>
      </c>
      <c r="G76" s="46">
        <v>45292</v>
      </c>
    </row>
    <row r="77" spans="1:7" x14ac:dyDescent="0.2">
      <c r="A77" s="45">
        <v>67</v>
      </c>
      <c r="B77" s="45">
        <v>382.00439999999998</v>
      </c>
      <c r="C77" s="45">
        <v>3.7639</v>
      </c>
      <c r="D77" s="45">
        <v>-3.7639</v>
      </c>
      <c r="E77" s="45">
        <v>0</v>
      </c>
      <c r="F77" s="45">
        <v>0</v>
      </c>
      <c r="G77" s="46">
        <v>45383</v>
      </c>
    </row>
    <row r="78" spans="1:7" x14ac:dyDescent="0.2">
      <c r="A78" s="45">
        <v>68</v>
      </c>
      <c r="B78" s="45">
        <v>385.76830000000001</v>
      </c>
      <c r="C78" s="45">
        <v>3.8010000000000002</v>
      </c>
      <c r="D78" s="45">
        <v>-3.8010000000000002</v>
      </c>
      <c r="E78" s="45">
        <v>0</v>
      </c>
      <c r="F78" s="45">
        <v>0</v>
      </c>
      <c r="G78" s="46">
        <v>45474</v>
      </c>
    </row>
    <row r="79" spans="1:7" x14ac:dyDescent="0.2">
      <c r="A79" s="45">
        <v>69</v>
      </c>
      <c r="B79" s="45">
        <v>389.5693</v>
      </c>
      <c r="C79" s="45">
        <v>3.8384</v>
      </c>
      <c r="D79" s="45">
        <v>-3.8384</v>
      </c>
      <c r="E79" s="45">
        <v>0</v>
      </c>
      <c r="F79" s="45">
        <v>0</v>
      </c>
      <c r="G79" s="46">
        <v>45566</v>
      </c>
    </row>
    <row r="80" spans="1:7" x14ac:dyDescent="0.2">
      <c r="A80" s="45">
        <v>70</v>
      </c>
      <c r="B80" s="45">
        <v>393.40769999999998</v>
      </c>
      <c r="C80" s="45">
        <v>3.8761999999999999</v>
      </c>
      <c r="D80" s="45">
        <v>-3.8761999999999999</v>
      </c>
      <c r="E80" s="45">
        <v>0</v>
      </c>
      <c r="F80" s="45">
        <v>0</v>
      </c>
      <c r="G80" s="46">
        <v>45658</v>
      </c>
    </row>
    <row r="81" spans="1:7" x14ac:dyDescent="0.2">
      <c r="A81" s="45">
        <v>71</v>
      </c>
      <c r="B81" s="45">
        <v>397.28390000000002</v>
      </c>
      <c r="C81" s="45">
        <v>3.9144000000000001</v>
      </c>
      <c r="D81" s="45">
        <v>-3.9144000000000001</v>
      </c>
      <c r="E81" s="45">
        <v>0</v>
      </c>
      <c r="F81" s="45">
        <v>0</v>
      </c>
      <c r="G81" s="46">
        <v>45748</v>
      </c>
    </row>
    <row r="82" spans="1:7" x14ac:dyDescent="0.2">
      <c r="A82" s="45">
        <v>72</v>
      </c>
      <c r="B82" s="45">
        <v>401.19830000000002</v>
      </c>
      <c r="C82" s="45">
        <v>3.9529999999999998</v>
      </c>
      <c r="D82" s="45">
        <v>-3.9529999999999998</v>
      </c>
      <c r="E82" s="45">
        <v>0</v>
      </c>
      <c r="F82" s="45">
        <v>0</v>
      </c>
      <c r="G82" s="46">
        <v>45839</v>
      </c>
    </row>
    <row r="83" spans="1:7" x14ac:dyDescent="0.2">
      <c r="A83" s="45">
        <v>73</v>
      </c>
      <c r="B83" s="45">
        <v>405.15129999999999</v>
      </c>
      <c r="C83" s="45">
        <v>3.992</v>
      </c>
      <c r="D83" s="45">
        <v>-3.992</v>
      </c>
      <c r="E83" s="45">
        <v>0</v>
      </c>
      <c r="F83" s="45">
        <v>0</v>
      </c>
      <c r="G83" s="46">
        <v>45931</v>
      </c>
    </row>
    <row r="84" spans="1:7" x14ac:dyDescent="0.2">
      <c r="A84" s="45">
        <v>74</v>
      </c>
      <c r="B84" s="45">
        <v>409.14330000000001</v>
      </c>
      <c r="C84" s="45">
        <v>4.0312999999999999</v>
      </c>
      <c r="D84" s="45">
        <v>409.14330000000001</v>
      </c>
      <c r="E84" s="45">
        <v>413.1746</v>
      </c>
      <c r="F84" s="45">
        <v>409.14330000000001</v>
      </c>
      <c r="G84" s="46">
        <v>46023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/>
  </sheetViews>
  <sheetFormatPr baseColWidth="10" defaultRowHeight="12.75" x14ac:dyDescent="0.2"/>
  <cols>
    <col min="4" max="4" width="14" customWidth="1"/>
    <col min="6" max="6" width="14.33203125" customWidth="1"/>
  </cols>
  <sheetData>
    <row r="1" spans="1:7" x14ac:dyDescent="0.2">
      <c r="A1" t="s">
        <v>22</v>
      </c>
    </row>
    <row r="2" spans="1:7" x14ac:dyDescent="0.2">
      <c r="A2" t="s">
        <v>23</v>
      </c>
      <c r="C2" t="s">
        <v>36</v>
      </c>
    </row>
    <row r="3" spans="1:7" x14ac:dyDescent="0.2">
      <c r="A3" t="s">
        <v>24</v>
      </c>
      <c r="C3" t="s">
        <v>36</v>
      </c>
    </row>
    <row r="4" spans="1:7" x14ac:dyDescent="0.2">
      <c r="A4" t="s">
        <v>25</v>
      </c>
      <c r="C4" t="s">
        <v>26</v>
      </c>
    </row>
    <row r="5" spans="1:7" x14ac:dyDescent="0.2">
      <c r="A5" t="s">
        <v>27</v>
      </c>
      <c r="C5" t="s">
        <v>37</v>
      </c>
    </row>
    <row r="6" spans="1:7" x14ac:dyDescent="0.2">
      <c r="A6" t="s">
        <v>28</v>
      </c>
      <c r="C6" t="s">
        <v>41</v>
      </c>
    </row>
    <row r="7" spans="1:7" x14ac:dyDescent="0.2">
      <c r="A7" t="s">
        <v>29</v>
      </c>
      <c r="C7">
        <v>1</v>
      </c>
    </row>
    <row r="8" spans="1:7" x14ac:dyDescent="0.2">
      <c r="A8" t="s">
        <v>30</v>
      </c>
      <c r="C8">
        <v>200</v>
      </c>
    </row>
    <row r="10" spans="1:7" ht="25.5" x14ac:dyDescent="0.2">
      <c r="A10" s="44" t="s">
        <v>31</v>
      </c>
      <c r="B10" s="44" t="s">
        <v>32</v>
      </c>
      <c r="C10" s="44" t="s">
        <v>11</v>
      </c>
      <c r="D10" s="44" t="s">
        <v>12</v>
      </c>
      <c r="E10" s="44" t="s">
        <v>33</v>
      </c>
      <c r="F10" s="44" t="s">
        <v>34</v>
      </c>
      <c r="G10" s="44" t="s">
        <v>35</v>
      </c>
    </row>
    <row r="11" spans="1:7" x14ac:dyDescent="0.2">
      <c r="A11" s="45">
        <v>1</v>
      </c>
      <c r="B11" s="45">
        <v>200</v>
      </c>
      <c r="C11" s="45">
        <v>1.9705999999999999</v>
      </c>
      <c r="D11" s="45">
        <v>-1.9705999999999999</v>
      </c>
      <c r="E11" s="45">
        <v>0</v>
      </c>
      <c r="F11" s="45">
        <v>0</v>
      </c>
      <c r="G11" s="46">
        <v>39356</v>
      </c>
    </row>
    <row r="12" spans="1:7" x14ac:dyDescent="0.2">
      <c r="A12" s="45">
        <v>2</v>
      </c>
      <c r="B12" s="45">
        <v>201.97059999999999</v>
      </c>
      <c r="C12" s="45">
        <v>1.99</v>
      </c>
      <c r="D12" s="45">
        <v>-1.99</v>
      </c>
      <c r="E12" s="45">
        <v>0</v>
      </c>
      <c r="F12" s="45">
        <v>0</v>
      </c>
      <c r="G12" s="46">
        <v>39448</v>
      </c>
    </row>
    <row r="13" spans="1:7" x14ac:dyDescent="0.2">
      <c r="A13" s="45">
        <v>3</v>
      </c>
      <c r="B13" s="45">
        <v>203.9606</v>
      </c>
      <c r="C13" s="45">
        <v>2.0095999999999998</v>
      </c>
      <c r="D13" s="45">
        <v>-2.0095999999999998</v>
      </c>
      <c r="E13" s="45">
        <v>0</v>
      </c>
      <c r="F13" s="45">
        <v>0</v>
      </c>
      <c r="G13" s="46">
        <v>39539</v>
      </c>
    </row>
    <row r="14" spans="1:7" x14ac:dyDescent="0.2">
      <c r="A14" s="45">
        <v>4</v>
      </c>
      <c r="B14" s="45">
        <v>205.97020000000001</v>
      </c>
      <c r="C14" s="45">
        <v>2.0293999999999999</v>
      </c>
      <c r="D14" s="45">
        <v>-2.0293999999999999</v>
      </c>
      <c r="E14" s="45">
        <v>0</v>
      </c>
      <c r="F14" s="45">
        <v>0</v>
      </c>
      <c r="G14" s="46">
        <v>39630</v>
      </c>
    </row>
    <row r="15" spans="1:7" x14ac:dyDescent="0.2">
      <c r="A15" s="45">
        <v>5</v>
      </c>
      <c r="B15" s="45">
        <v>207.99959999999999</v>
      </c>
      <c r="C15" s="45">
        <v>2.0493999999999999</v>
      </c>
      <c r="D15" s="45">
        <v>-2.0493999999999999</v>
      </c>
      <c r="E15" s="45">
        <v>0</v>
      </c>
      <c r="F15" s="45">
        <v>0</v>
      </c>
      <c r="G15" s="46">
        <v>39722</v>
      </c>
    </row>
    <row r="16" spans="1:7" x14ac:dyDescent="0.2">
      <c r="A16" s="45">
        <v>6</v>
      </c>
      <c r="B16" s="45">
        <v>210.04900000000001</v>
      </c>
      <c r="C16" s="45">
        <v>2.0695999999999999</v>
      </c>
      <c r="D16" s="45">
        <v>-2.0695999999999999</v>
      </c>
      <c r="E16" s="45">
        <v>0</v>
      </c>
      <c r="F16" s="45">
        <v>0</v>
      </c>
      <c r="G16" s="46">
        <v>39814</v>
      </c>
    </row>
    <row r="17" spans="1:7" x14ac:dyDescent="0.2">
      <c r="A17" s="45">
        <v>7</v>
      </c>
      <c r="B17" s="45">
        <v>212.11859999999999</v>
      </c>
      <c r="C17" s="45">
        <v>2.09</v>
      </c>
      <c r="D17" s="45">
        <v>-2.09</v>
      </c>
      <c r="E17" s="45">
        <v>0</v>
      </c>
      <c r="F17" s="45">
        <v>0</v>
      </c>
      <c r="G17" s="46">
        <v>39904</v>
      </c>
    </row>
    <row r="18" spans="1:7" x14ac:dyDescent="0.2">
      <c r="A18" s="45">
        <v>8</v>
      </c>
      <c r="B18" s="45">
        <v>214.20859999999999</v>
      </c>
      <c r="C18" s="45">
        <v>2.1105999999999998</v>
      </c>
      <c r="D18" s="45">
        <v>-2.1105999999999998</v>
      </c>
      <c r="E18" s="45">
        <v>0</v>
      </c>
      <c r="F18" s="45">
        <v>0</v>
      </c>
      <c r="G18" s="46">
        <v>39995</v>
      </c>
    </row>
    <row r="19" spans="1:7" x14ac:dyDescent="0.2">
      <c r="A19" s="45">
        <v>9</v>
      </c>
      <c r="B19" s="45">
        <v>216.3192</v>
      </c>
      <c r="C19" s="45">
        <v>2.1314000000000002</v>
      </c>
      <c r="D19" s="45">
        <v>-2.1314000000000002</v>
      </c>
      <c r="E19" s="45">
        <v>0</v>
      </c>
      <c r="F19" s="45">
        <v>0</v>
      </c>
      <c r="G19" s="46">
        <v>40087</v>
      </c>
    </row>
    <row r="20" spans="1:7" x14ac:dyDescent="0.2">
      <c r="A20" s="45">
        <v>10</v>
      </c>
      <c r="B20" s="45">
        <v>218.45060000000001</v>
      </c>
      <c r="C20" s="45">
        <v>2.1524000000000001</v>
      </c>
      <c r="D20" s="45">
        <v>-2.1524000000000001</v>
      </c>
      <c r="E20" s="45">
        <v>0</v>
      </c>
      <c r="F20" s="45">
        <v>0</v>
      </c>
      <c r="G20" s="46">
        <v>40179</v>
      </c>
    </row>
    <row r="21" spans="1:7" x14ac:dyDescent="0.2">
      <c r="A21" s="45">
        <v>11</v>
      </c>
      <c r="B21" s="45">
        <v>220.60300000000001</v>
      </c>
      <c r="C21" s="45">
        <v>2.1736</v>
      </c>
      <c r="D21" s="45">
        <v>-2.1736</v>
      </c>
      <c r="E21" s="45">
        <v>0</v>
      </c>
      <c r="F21" s="45">
        <v>0</v>
      </c>
      <c r="G21" s="46">
        <v>40269</v>
      </c>
    </row>
    <row r="22" spans="1:7" x14ac:dyDescent="0.2">
      <c r="A22" s="45">
        <v>12</v>
      </c>
      <c r="B22" s="45">
        <v>222.7766</v>
      </c>
      <c r="C22" s="45">
        <v>2.1949999999999998</v>
      </c>
      <c r="D22" s="45">
        <v>-2.1949999999999998</v>
      </c>
      <c r="E22" s="45">
        <v>0</v>
      </c>
      <c r="F22" s="45">
        <v>0</v>
      </c>
      <c r="G22" s="46">
        <v>40360</v>
      </c>
    </row>
    <row r="23" spans="1:7" x14ac:dyDescent="0.2">
      <c r="A23" s="45">
        <v>13</v>
      </c>
      <c r="B23" s="45">
        <v>224.9716</v>
      </c>
      <c r="C23" s="45">
        <v>2.2166000000000001</v>
      </c>
      <c r="D23" s="45">
        <v>-2.2166000000000001</v>
      </c>
      <c r="E23" s="45">
        <v>0</v>
      </c>
      <c r="F23" s="45">
        <v>0</v>
      </c>
      <c r="G23" s="46">
        <v>40452</v>
      </c>
    </row>
    <row r="24" spans="1:7" x14ac:dyDescent="0.2">
      <c r="A24" s="45">
        <v>14</v>
      </c>
      <c r="B24" s="45">
        <v>227.18819999999999</v>
      </c>
      <c r="C24" s="45">
        <v>2.2385000000000002</v>
      </c>
      <c r="D24" s="45">
        <v>-2.2385000000000002</v>
      </c>
      <c r="E24" s="45">
        <v>0</v>
      </c>
      <c r="F24" s="45">
        <v>0</v>
      </c>
      <c r="G24" s="46">
        <v>40544</v>
      </c>
    </row>
    <row r="25" spans="1:7" x14ac:dyDescent="0.2">
      <c r="A25" s="45">
        <v>15</v>
      </c>
      <c r="B25" s="45">
        <v>229.42670000000001</v>
      </c>
      <c r="C25" s="45">
        <v>2.2605</v>
      </c>
      <c r="D25" s="45">
        <v>-2.2605</v>
      </c>
      <c r="E25" s="45">
        <v>0</v>
      </c>
      <c r="F25" s="45">
        <v>0</v>
      </c>
      <c r="G25" s="46">
        <v>40634</v>
      </c>
    </row>
    <row r="26" spans="1:7" x14ac:dyDescent="0.2">
      <c r="A26" s="45">
        <v>16</v>
      </c>
      <c r="B26" s="45">
        <v>231.68719999999999</v>
      </c>
      <c r="C26" s="45">
        <v>2.2827999999999999</v>
      </c>
      <c r="D26" s="45">
        <v>-2.2827999999999999</v>
      </c>
      <c r="E26" s="45">
        <v>0</v>
      </c>
      <c r="F26" s="45">
        <v>0</v>
      </c>
      <c r="G26" s="46">
        <v>40725</v>
      </c>
    </row>
    <row r="27" spans="1:7" x14ac:dyDescent="0.2">
      <c r="A27" s="45">
        <v>17</v>
      </c>
      <c r="B27" s="45">
        <v>233.97</v>
      </c>
      <c r="C27" s="45">
        <v>2.3052999999999999</v>
      </c>
      <c r="D27" s="45">
        <v>-2.3052999999999999</v>
      </c>
      <c r="E27" s="45">
        <v>0</v>
      </c>
      <c r="F27" s="45">
        <v>0</v>
      </c>
      <c r="G27" s="46">
        <v>40817</v>
      </c>
    </row>
    <row r="28" spans="1:7" x14ac:dyDescent="0.2">
      <c r="A28" s="45">
        <v>18</v>
      </c>
      <c r="B28" s="45">
        <v>236.27529999999999</v>
      </c>
      <c r="C28" s="45">
        <v>2.3279999999999998</v>
      </c>
      <c r="D28" s="45">
        <v>-2.3279999999999998</v>
      </c>
      <c r="E28" s="45">
        <v>0</v>
      </c>
      <c r="F28" s="45">
        <v>0</v>
      </c>
      <c r="G28" s="46">
        <v>40909</v>
      </c>
    </row>
    <row r="29" spans="1:7" x14ac:dyDescent="0.2">
      <c r="A29" s="45">
        <v>19</v>
      </c>
      <c r="B29" s="45">
        <v>238.60329999999999</v>
      </c>
      <c r="C29" s="45">
        <v>2.351</v>
      </c>
      <c r="D29" s="45">
        <v>-2.351</v>
      </c>
      <c r="E29" s="45">
        <v>0</v>
      </c>
      <c r="F29" s="45">
        <v>0</v>
      </c>
      <c r="G29" s="46">
        <v>41000</v>
      </c>
    </row>
    <row r="30" spans="1:7" x14ac:dyDescent="0.2">
      <c r="A30" s="45">
        <v>20</v>
      </c>
      <c r="B30" s="45">
        <v>240.95429999999999</v>
      </c>
      <c r="C30" s="45">
        <v>2.3740999999999999</v>
      </c>
      <c r="D30" s="45">
        <v>-2.3740999999999999</v>
      </c>
      <c r="E30" s="45">
        <v>0</v>
      </c>
      <c r="F30" s="45">
        <v>0</v>
      </c>
      <c r="G30" s="46">
        <v>41091</v>
      </c>
    </row>
    <row r="31" spans="1:7" x14ac:dyDescent="0.2">
      <c r="A31" s="45">
        <v>21</v>
      </c>
      <c r="B31" s="45">
        <v>243.32839999999999</v>
      </c>
      <c r="C31" s="45">
        <v>2.3975</v>
      </c>
      <c r="D31" s="45">
        <v>-2.3975</v>
      </c>
      <c r="E31" s="45">
        <v>0</v>
      </c>
      <c r="F31" s="45">
        <v>0</v>
      </c>
      <c r="G31" s="46">
        <v>41183</v>
      </c>
    </row>
    <row r="32" spans="1:7" x14ac:dyDescent="0.2">
      <c r="A32" s="45">
        <v>22</v>
      </c>
      <c r="B32" s="45">
        <v>245.7259</v>
      </c>
      <c r="C32" s="45">
        <v>2.4211</v>
      </c>
      <c r="D32" s="45">
        <v>-2.4211</v>
      </c>
      <c r="E32" s="45">
        <v>0</v>
      </c>
      <c r="F32" s="45">
        <v>0</v>
      </c>
      <c r="G32" s="46">
        <v>41275</v>
      </c>
    </row>
    <row r="33" spans="1:7" x14ac:dyDescent="0.2">
      <c r="A33" s="45">
        <v>23</v>
      </c>
      <c r="B33" s="45">
        <v>248.14699999999999</v>
      </c>
      <c r="C33" s="45">
        <v>2.4449999999999998</v>
      </c>
      <c r="D33" s="45">
        <v>-2.4449999999999998</v>
      </c>
      <c r="E33" s="45">
        <v>0</v>
      </c>
      <c r="F33" s="45">
        <v>0</v>
      </c>
      <c r="G33" s="46">
        <v>41365</v>
      </c>
    </row>
    <row r="34" spans="1:7" x14ac:dyDescent="0.2">
      <c r="A34" s="45">
        <v>24</v>
      </c>
      <c r="B34" s="45">
        <v>250.59200000000001</v>
      </c>
      <c r="C34" s="45">
        <v>2.4691000000000001</v>
      </c>
      <c r="D34" s="45">
        <v>-2.4691000000000001</v>
      </c>
      <c r="E34" s="45">
        <v>0</v>
      </c>
      <c r="F34" s="45">
        <v>0</v>
      </c>
      <c r="G34" s="46">
        <v>41456</v>
      </c>
    </row>
    <row r="35" spans="1:7" x14ac:dyDescent="0.2">
      <c r="A35" s="45">
        <v>25</v>
      </c>
      <c r="B35" s="45">
        <v>253.06110000000001</v>
      </c>
      <c r="C35" s="45">
        <v>2.4933999999999998</v>
      </c>
      <c r="D35" s="45">
        <v>-2.4933999999999998</v>
      </c>
      <c r="E35" s="45">
        <v>0</v>
      </c>
      <c r="F35" s="45">
        <v>0</v>
      </c>
      <c r="G35" s="46">
        <v>41548</v>
      </c>
    </row>
    <row r="36" spans="1:7" x14ac:dyDescent="0.2">
      <c r="A36" s="45">
        <v>26</v>
      </c>
      <c r="B36" s="45">
        <v>255.55449999999999</v>
      </c>
      <c r="C36" s="45">
        <v>2.5179999999999998</v>
      </c>
      <c r="D36" s="45">
        <v>-2.5179999999999998</v>
      </c>
      <c r="E36" s="45">
        <v>0</v>
      </c>
      <c r="F36" s="45">
        <v>0</v>
      </c>
      <c r="G36" s="46">
        <v>41640</v>
      </c>
    </row>
    <row r="37" spans="1:7" x14ac:dyDescent="0.2">
      <c r="A37" s="45">
        <v>27</v>
      </c>
      <c r="B37" s="45">
        <v>258.07249999999999</v>
      </c>
      <c r="C37" s="45">
        <v>2.5428000000000002</v>
      </c>
      <c r="D37" s="45">
        <v>-2.5428000000000002</v>
      </c>
      <c r="E37" s="45">
        <v>0</v>
      </c>
      <c r="F37" s="45">
        <v>0</v>
      </c>
      <c r="G37" s="46">
        <v>41730</v>
      </c>
    </row>
    <row r="38" spans="1:7" x14ac:dyDescent="0.2">
      <c r="A38" s="45">
        <v>28</v>
      </c>
      <c r="B38" s="45">
        <v>260.61529999999999</v>
      </c>
      <c r="C38" s="45">
        <v>2.5678000000000001</v>
      </c>
      <c r="D38" s="45">
        <v>-2.5678000000000001</v>
      </c>
      <c r="E38" s="45">
        <v>0</v>
      </c>
      <c r="F38" s="45">
        <v>0</v>
      </c>
      <c r="G38" s="46">
        <v>41821</v>
      </c>
    </row>
    <row r="39" spans="1:7" x14ac:dyDescent="0.2">
      <c r="A39" s="45">
        <v>29</v>
      </c>
      <c r="B39" s="45">
        <v>263.18310000000002</v>
      </c>
      <c r="C39" s="45">
        <v>2.5931000000000002</v>
      </c>
      <c r="D39" s="45">
        <v>-2.5931000000000002</v>
      </c>
      <c r="E39" s="45">
        <v>0</v>
      </c>
      <c r="F39" s="45">
        <v>0</v>
      </c>
      <c r="G39" s="46">
        <v>41913</v>
      </c>
    </row>
    <row r="40" spans="1:7" x14ac:dyDescent="0.2">
      <c r="A40" s="45">
        <v>30</v>
      </c>
      <c r="B40" s="45">
        <v>265.77620000000002</v>
      </c>
      <c r="C40" s="45">
        <v>2.6187</v>
      </c>
      <c r="D40" s="45">
        <v>-2.6187</v>
      </c>
      <c r="E40" s="45">
        <v>0</v>
      </c>
      <c r="F40" s="45">
        <v>0</v>
      </c>
      <c r="G40" s="46">
        <v>42005</v>
      </c>
    </row>
    <row r="41" spans="1:7" x14ac:dyDescent="0.2">
      <c r="A41" s="45">
        <v>31</v>
      </c>
      <c r="B41" s="45">
        <v>268.39490000000001</v>
      </c>
      <c r="C41" s="45">
        <v>2.6444999999999999</v>
      </c>
      <c r="D41" s="45">
        <v>-2.6444999999999999</v>
      </c>
      <c r="E41" s="45">
        <v>0</v>
      </c>
      <c r="F41" s="45">
        <v>0</v>
      </c>
      <c r="G41" s="46">
        <v>42095</v>
      </c>
    </row>
    <row r="42" spans="1:7" x14ac:dyDescent="0.2">
      <c r="A42" s="45">
        <v>32</v>
      </c>
      <c r="B42" s="45">
        <v>271.0394</v>
      </c>
      <c r="C42" s="45">
        <v>2.6705999999999999</v>
      </c>
      <c r="D42" s="45">
        <v>-2.6705999999999999</v>
      </c>
      <c r="E42" s="45">
        <v>0</v>
      </c>
      <c r="F42" s="45">
        <v>0</v>
      </c>
      <c r="G42" s="46">
        <v>42186</v>
      </c>
    </row>
    <row r="43" spans="1:7" x14ac:dyDescent="0.2">
      <c r="A43" s="45">
        <v>33</v>
      </c>
      <c r="B43" s="45">
        <v>273.70999999999998</v>
      </c>
      <c r="C43" s="45">
        <v>2.6968999999999999</v>
      </c>
      <c r="D43" s="45">
        <v>-2.6968999999999999</v>
      </c>
      <c r="E43" s="45">
        <v>0</v>
      </c>
      <c r="F43" s="45">
        <v>0</v>
      </c>
      <c r="G43" s="46">
        <v>42278</v>
      </c>
    </row>
    <row r="44" spans="1:7" x14ac:dyDescent="0.2">
      <c r="A44" s="45">
        <v>34</v>
      </c>
      <c r="B44" s="45">
        <v>276.40690000000001</v>
      </c>
      <c r="C44" s="45">
        <v>2.7233999999999998</v>
      </c>
      <c r="D44" s="45">
        <v>-2.7233999999999998</v>
      </c>
      <c r="E44" s="45">
        <v>0</v>
      </c>
      <c r="F44" s="45">
        <v>0</v>
      </c>
      <c r="G44" s="46">
        <v>42370</v>
      </c>
    </row>
    <row r="45" spans="1:7" x14ac:dyDescent="0.2">
      <c r="A45" s="45">
        <v>35</v>
      </c>
      <c r="B45" s="45">
        <v>279.13029999999998</v>
      </c>
      <c r="C45" s="45">
        <v>2.7503000000000002</v>
      </c>
      <c r="D45" s="45">
        <v>-2.7503000000000002</v>
      </c>
      <c r="E45" s="45">
        <v>0</v>
      </c>
      <c r="F45" s="45">
        <v>0</v>
      </c>
      <c r="G45" s="46">
        <v>42461</v>
      </c>
    </row>
    <row r="46" spans="1:7" x14ac:dyDescent="0.2">
      <c r="A46" s="45">
        <v>36</v>
      </c>
      <c r="B46" s="45">
        <v>281.88060000000002</v>
      </c>
      <c r="C46" s="45">
        <v>2.7774000000000001</v>
      </c>
      <c r="D46" s="45">
        <v>-2.7774000000000001</v>
      </c>
      <c r="E46" s="45">
        <v>0</v>
      </c>
      <c r="F46" s="45">
        <v>0</v>
      </c>
      <c r="G46" s="46">
        <v>42552</v>
      </c>
    </row>
    <row r="47" spans="1:7" x14ac:dyDescent="0.2">
      <c r="A47" s="45">
        <v>37</v>
      </c>
      <c r="B47" s="45">
        <v>284.65800000000002</v>
      </c>
      <c r="C47" s="45">
        <v>2.8047</v>
      </c>
      <c r="D47" s="45">
        <v>-2.8047</v>
      </c>
      <c r="E47" s="45">
        <v>0</v>
      </c>
      <c r="F47" s="45">
        <v>0</v>
      </c>
      <c r="G47" s="46">
        <v>42644</v>
      </c>
    </row>
    <row r="48" spans="1:7" x14ac:dyDescent="0.2">
      <c r="A48" s="45">
        <v>38</v>
      </c>
      <c r="B48" s="45">
        <v>287.46269999999998</v>
      </c>
      <c r="C48" s="45">
        <v>2.8323999999999998</v>
      </c>
      <c r="D48" s="45">
        <v>-2.8323999999999998</v>
      </c>
      <c r="E48" s="45">
        <v>0</v>
      </c>
      <c r="F48" s="45">
        <v>0</v>
      </c>
      <c r="G48" s="46">
        <v>42736</v>
      </c>
    </row>
    <row r="49" spans="1:7" x14ac:dyDescent="0.2">
      <c r="A49" s="45">
        <v>39</v>
      </c>
      <c r="B49" s="45">
        <v>290.29509999999999</v>
      </c>
      <c r="C49" s="45">
        <v>2.8603000000000001</v>
      </c>
      <c r="D49" s="45">
        <v>-2.8603000000000001</v>
      </c>
      <c r="E49" s="45">
        <v>0</v>
      </c>
      <c r="F49" s="45">
        <v>0</v>
      </c>
      <c r="G49" s="46">
        <v>42826</v>
      </c>
    </row>
    <row r="50" spans="1:7" x14ac:dyDescent="0.2">
      <c r="A50" s="45">
        <v>40</v>
      </c>
      <c r="B50" s="45">
        <v>293.15539999999999</v>
      </c>
      <c r="C50" s="45">
        <v>2.8885000000000001</v>
      </c>
      <c r="D50" s="45">
        <v>-2.8885000000000001</v>
      </c>
      <c r="E50" s="45">
        <v>0</v>
      </c>
      <c r="F50" s="45">
        <v>0</v>
      </c>
      <c r="G50" s="46">
        <v>42917</v>
      </c>
    </row>
    <row r="51" spans="1:7" x14ac:dyDescent="0.2">
      <c r="A51" s="45">
        <v>41</v>
      </c>
      <c r="B51" s="45">
        <v>296.04390000000001</v>
      </c>
      <c r="C51" s="45">
        <v>2.9169</v>
      </c>
      <c r="D51" s="45">
        <v>-2.9169</v>
      </c>
      <c r="E51" s="45">
        <v>0</v>
      </c>
      <c r="F51" s="45">
        <v>0</v>
      </c>
      <c r="G51" s="46">
        <v>43009</v>
      </c>
    </row>
    <row r="52" spans="1:7" x14ac:dyDescent="0.2">
      <c r="A52" s="45">
        <v>42</v>
      </c>
      <c r="B52" s="45">
        <v>298.96080000000001</v>
      </c>
      <c r="C52" s="45">
        <v>2.9457</v>
      </c>
      <c r="D52" s="45">
        <v>-2.9457</v>
      </c>
      <c r="E52" s="45">
        <v>0</v>
      </c>
      <c r="F52" s="45">
        <v>0</v>
      </c>
      <c r="G52" s="46">
        <v>43101</v>
      </c>
    </row>
    <row r="53" spans="1:7" x14ac:dyDescent="0.2">
      <c r="A53" s="45">
        <v>43</v>
      </c>
      <c r="B53" s="45">
        <v>301.90649999999999</v>
      </c>
      <c r="C53" s="45">
        <v>2.9746999999999999</v>
      </c>
      <c r="D53" s="45">
        <v>-2.9746999999999999</v>
      </c>
      <c r="E53" s="45">
        <v>0</v>
      </c>
      <c r="F53" s="45">
        <v>0</v>
      </c>
      <c r="G53" s="46">
        <v>43191</v>
      </c>
    </row>
    <row r="54" spans="1:7" x14ac:dyDescent="0.2">
      <c r="A54" s="45">
        <v>44</v>
      </c>
      <c r="B54" s="45">
        <v>304.88119999999998</v>
      </c>
      <c r="C54" s="45">
        <v>3.004</v>
      </c>
      <c r="D54" s="45">
        <v>-3.004</v>
      </c>
      <c r="E54" s="45">
        <v>0</v>
      </c>
      <c r="F54" s="45">
        <v>0</v>
      </c>
      <c r="G54" s="46">
        <v>43282</v>
      </c>
    </row>
    <row r="55" spans="1:7" x14ac:dyDescent="0.2">
      <c r="A55" s="45">
        <v>45</v>
      </c>
      <c r="B55" s="45">
        <v>307.8852</v>
      </c>
      <c r="C55" s="45">
        <v>3.0335999999999999</v>
      </c>
      <c r="D55" s="45">
        <v>-3.0335999999999999</v>
      </c>
      <c r="E55" s="45">
        <v>0</v>
      </c>
      <c r="F55" s="45">
        <v>0</v>
      </c>
      <c r="G55" s="46">
        <v>43374</v>
      </c>
    </row>
    <row r="56" spans="1:7" x14ac:dyDescent="0.2">
      <c r="A56" s="45">
        <v>46</v>
      </c>
      <c r="B56" s="45">
        <v>310.91879999999998</v>
      </c>
      <c r="C56" s="45">
        <v>3.0634999999999999</v>
      </c>
      <c r="D56" s="45">
        <v>-3.0634999999999999</v>
      </c>
      <c r="E56" s="45">
        <v>0</v>
      </c>
      <c r="F56" s="45">
        <v>0</v>
      </c>
      <c r="G56" s="46">
        <v>43466</v>
      </c>
    </row>
    <row r="57" spans="1:7" x14ac:dyDescent="0.2">
      <c r="A57" s="45">
        <v>47</v>
      </c>
      <c r="B57" s="45">
        <v>313.98230000000001</v>
      </c>
      <c r="C57" s="45">
        <v>3.0937000000000001</v>
      </c>
      <c r="D57" s="45">
        <v>-3.0937000000000001</v>
      </c>
      <c r="E57" s="45">
        <v>0</v>
      </c>
      <c r="F57" s="45">
        <v>0</v>
      </c>
      <c r="G57" s="46">
        <v>43556</v>
      </c>
    </row>
    <row r="58" spans="1:7" x14ac:dyDescent="0.2">
      <c r="A58" s="45">
        <v>48</v>
      </c>
      <c r="B58" s="45">
        <v>317.07600000000002</v>
      </c>
      <c r="C58" s="45">
        <v>3.1240999999999999</v>
      </c>
      <c r="D58" s="45">
        <v>-3.1240999999999999</v>
      </c>
      <c r="E58" s="45">
        <v>0</v>
      </c>
      <c r="F58" s="45">
        <v>0</v>
      </c>
      <c r="G58" s="46">
        <v>43647</v>
      </c>
    </row>
    <row r="59" spans="1:7" x14ac:dyDescent="0.2">
      <c r="A59" s="45">
        <v>49</v>
      </c>
      <c r="B59" s="45">
        <v>320.20010000000002</v>
      </c>
      <c r="C59" s="45">
        <v>3.1549</v>
      </c>
      <c r="D59" s="45">
        <v>-3.1549</v>
      </c>
      <c r="E59" s="45">
        <v>0</v>
      </c>
      <c r="F59" s="45">
        <v>0</v>
      </c>
      <c r="G59" s="46">
        <v>43739</v>
      </c>
    </row>
    <row r="60" spans="1:7" x14ac:dyDescent="0.2">
      <c r="A60" s="45">
        <v>50</v>
      </c>
      <c r="B60" s="45">
        <v>323.35500000000002</v>
      </c>
      <c r="C60" s="45">
        <v>3.1859999999999999</v>
      </c>
      <c r="D60" s="45">
        <v>-3.1859999999999999</v>
      </c>
      <c r="E60" s="45">
        <v>0</v>
      </c>
      <c r="F60" s="45">
        <v>0</v>
      </c>
      <c r="G60" s="46">
        <v>43831</v>
      </c>
    </row>
    <row r="61" spans="1:7" x14ac:dyDescent="0.2">
      <c r="A61" s="45">
        <v>51</v>
      </c>
      <c r="B61" s="45">
        <v>326.541</v>
      </c>
      <c r="C61" s="45">
        <v>3.2174</v>
      </c>
      <c r="D61" s="45">
        <v>-3.2174</v>
      </c>
      <c r="E61" s="45">
        <v>0</v>
      </c>
      <c r="F61" s="45">
        <v>0</v>
      </c>
      <c r="G61" s="46">
        <v>43922</v>
      </c>
    </row>
    <row r="62" spans="1:7" x14ac:dyDescent="0.2">
      <c r="A62" s="45">
        <v>52</v>
      </c>
      <c r="B62" s="45">
        <v>329.75839999999999</v>
      </c>
      <c r="C62" s="45">
        <v>3.2490999999999999</v>
      </c>
      <c r="D62" s="45">
        <v>-3.2490999999999999</v>
      </c>
      <c r="E62" s="45">
        <v>0</v>
      </c>
      <c r="F62" s="45">
        <v>0</v>
      </c>
      <c r="G62" s="46">
        <v>44013</v>
      </c>
    </row>
    <row r="63" spans="1:7" x14ac:dyDescent="0.2">
      <c r="A63" s="45">
        <v>53</v>
      </c>
      <c r="B63" s="45">
        <v>333.00749999999999</v>
      </c>
      <c r="C63" s="45">
        <v>3.2810999999999999</v>
      </c>
      <c r="D63" s="45">
        <v>-3.2810999999999999</v>
      </c>
      <c r="E63" s="45">
        <v>0</v>
      </c>
      <c r="F63" s="45">
        <v>0</v>
      </c>
      <c r="G63" s="46">
        <v>44105</v>
      </c>
    </row>
    <row r="64" spans="1:7" x14ac:dyDescent="0.2">
      <c r="A64" s="45">
        <v>54</v>
      </c>
      <c r="B64" s="45">
        <v>336.28859999999997</v>
      </c>
      <c r="C64" s="45">
        <v>3.3134999999999999</v>
      </c>
      <c r="D64" s="45">
        <v>-3.3134999999999999</v>
      </c>
      <c r="E64" s="45">
        <v>0</v>
      </c>
      <c r="F64" s="45">
        <v>0</v>
      </c>
      <c r="G64" s="46">
        <v>44197</v>
      </c>
    </row>
    <row r="65" spans="1:7" x14ac:dyDescent="0.2">
      <c r="A65" s="45">
        <v>55</v>
      </c>
      <c r="B65" s="45">
        <v>339.60210000000001</v>
      </c>
      <c r="C65" s="45">
        <v>3.3460999999999999</v>
      </c>
      <c r="D65" s="45">
        <v>-3.3460999999999999</v>
      </c>
      <c r="E65" s="45">
        <v>0</v>
      </c>
      <c r="F65" s="45">
        <v>0</v>
      </c>
      <c r="G65" s="46">
        <v>44287</v>
      </c>
    </row>
    <row r="66" spans="1:7" x14ac:dyDescent="0.2">
      <c r="A66" s="45">
        <v>56</v>
      </c>
      <c r="B66" s="45">
        <v>342.94819999999999</v>
      </c>
      <c r="C66" s="45">
        <v>3.3791000000000002</v>
      </c>
      <c r="D66" s="45">
        <v>-3.3791000000000002</v>
      </c>
      <c r="E66" s="45">
        <v>0</v>
      </c>
      <c r="F66" s="45">
        <v>0</v>
      </c>
      <c r="G66" s="46">
        <v>44378</v>
      </c>
    </row>
    <row r="67" spans="1:7" x14ac:dyDescent="0.2">
      <c r="A67" s="45">
        <v>57</v>
      </c>
      <c r="B67" s="45">
        <v>346.32729999999998</v>
      </c>
      <c r="C67" s="45">
        <v>3.4123999999999999</v>
      </c>
      <c r="D67" s="45">
        <v>-3.4123999999999999</v>
      </c>
      <c r="E67" s="45">
        <v>0</v>
      </c>
      <c r="F67" s="45">
        <v>0</v>
      </c>
      <c r="G67" s="46">
        <v>44470</v>
      </c>
    </row>
    <row r="68" spans="1:7" x14ac:dyDescent="0.2">
      <c r="A68" s="45">
        <v>58</v>
      </c>
      <c r="B68" s="45">
        <v>349.73970000000003</v>
      </c>
      <c r="C68" s="45">
        <v>3.4460000000000002</v>
      </c>
      <c r="D68" s="45">
        <v>-3.4460000000000002</v>
      </c>
      <c r="E68" s="45">
        <v>0</v>
      </c>
      <c r="F68" s="45">
        <v>0</v>
      </c>
      <c r="G68" s="46">
        <v>44562</v>
      </c>
    </row>
    <row r="69" spans="1:7" x14ac:dyDescent="0.2">
      <c r="A69" s="45">
        <v>59</v>
      </c>
      <c r="B69" s="45">
        <v>353.1857</v>
      </c>
      <c r="C69" s="45">
        <v>3.4799000000000002</v>
      </c>
      <c r="D69" s="45">
        <v>-3.4799000000000002</v>
      </c>
      <c r="E69" s="45">
        <v>0</v>
      </c>
      <c r="F69" s="45">
        <v>0</v>
      </c>
      <c r="G69" s="46">
        <v>44652</v>
      </c>
    </row>
    <row r="70" spans="1:7" x14ac:dyDescent="0.2">
      <c r="A70" s="45">
        <v>60</v>
      </c>
      <c r="B70" s="45">
        <v>356.66559999999998</v>
      </c>
      <c r="C70" s="45">
        <v>3.5142000000000002</v>
      </c>
      <c r="D70" s="45">
        <v>-3.5142000000000002</v>
      </c>
      <c r="E70" s="45">
        <v>0</v>
      </c>
      <c r="F70" s="45">
        <v>0</v>
      </c>
      <c r="G70" s="46">
        <v>44743</v>
      </c>
    </row>
    <row r="71" spans="1:7" x14ac:dyDescent="0.2">
      <c r="A71" s="45">
        <v>61</v>
      </c>
      <c r="B71" s="45">
        <v>360.1798</v>
      </c>
      <c r="C71" s="45">
        <v>3.5489000000000002</v>
      </c>
      <c r="D71" s="45">
        <v>-3.5489000000000002</v>
      </c>
      <c r="E71" s="45">
        <v>0</v>
      </c>
      <c r="F71" s="45">
        <v>0</v>
      </c>
      <c r="G71" s="46">
        <v>44835</v>
      </c>
    </row>
    <row r="72" spans="1:7" x14ac:dyDescent="0.2">
      <c r="A72" s="45">
        <v>62</v>
      </c>
      <c r="B72" s="45">
        <v>363.7287</v>
      </c>
      <c r="C72" s="45">
        <v>3.5838000000000001</v>
      </c>
      <c r="D72" s="45">
        <v>-3.5838000000000001</v>
      </c>
      <c r="E72" s="45">
        <v>0</v>
      </c>
      <c r="F72" s="45">
        <v>0</v>
      </c>
      <c r="G72" s="46">
        <v>44927</v>
      </c>
    </row>
    <row r="73" spans="1:7" x14ac:dyDescent="0.2">
      <c r="A73" s="45">
        <v>63</v>
      </c>
      <c r="B73" s="45">
        <v>367.3125</v>
      </c>
      <c r="C73" s="45">
        <v>3.6191</v>
      </c>
      <c r="D73" s="45">
        <v>-3.6191</v>
      </c>
      <c r="E73" s="45">
        <v>0</v>
      </c>
      <c r="F73" s="45">
        <v>0</v>
      </c>
      <c r="G73" s="46">
        <v>45017</v>
      </c>
    </row>
    <row r="74" spans="1:7" x14ac:dyDescent="0.2">
      <c r="A74" s="45">
        <v>64</v>
      </c>
      <c r="B74" s="45">
        <v>370.9316</v>
      </c>
      <c r="C74" s="45">
        <v>3.6547999999999998</v>
      </c>
      <c r="D74" s="45">
        <v>-3.6547999999999998</v>
      </c>
      <c r="E74" s="45">
        <v>0</v>
      </c>
      <c r="F74" s="45">
        <v>0</v>
      </c>
      <c r="G74" s="46">
        <v>45108</v>
      </c>
    </row>
    <row r="75" spans="1:7" x14ac:dyDescent="0.2">
      <c r="A75" s="45">
        <v>65</v>
      </c>
      <c r="B75" s="45">
        <v>374.58640000000003</v>
      </c>
      <c r="C75" s="45">
        <v>3.6907999999999999</v>
      </c>
      <c r="D75" s="45">
        <v>-3.6907999999999999</v>
      </c>
      <c r="E75" s="45">
        <v>0</v>
      </c>
      <c r="F75" s="45">
        <v>0</v>
      </c>
      <c r="G75" s="46">
        <v>45200</v>
      </c>
    </row>
    <row r="76" spans="1:7" x14ac:dyDescent="0.2">
      <c r="A76" s="45">
        <v>66</v>
      </c>
      <c r="B76" s="45">
        <v>378.27719999999999</v>
      </c>
      <c r="C76" s="45">
        <v>3.7271999999999998</v>
      </c>
      <c r="D76" s="45">
        <v>-3.7271999999999998</v>
      </c>
      <c r="E76" s="45">
        <v>0</v>
      </c>
      <c r="F76" s="45">
        <v>0</v>
      </c>
      <c r="G76" s="46">
        <v>45292</v>
      </c>
    </row>
    <row r="77" spans="1:7" x14ac:dyDescent="0.2">
      <c r="A77" s="45">
        <v>67</v>
      </c>
      <c r="B77" s="45">
        <v>382.00439999999998</v>
      </c>
      <c r="C77" s="45">
        <v>3.7639</v>
      </c>
      <c r="D77" s="45">
        <v>-3.7639</v>
      </c>
      <c r="E77" s="45">
        <v>0</v>
      </c>
      <c r="F77" s="45">
        <v>0</v>
      </c>
      <c r="G77" s="46">
        <v>45383</v>
      </c>
    </row>
    <row r="78" spans="1:7" x14ac:dyDescent="0.2">
      <c r="A78" s="45">
        <v>68</v>
      </c>
      <c r="B78" s="45">
        <v>385.76830000000001</v>
      </c>
      <c r="C78" s="45">
        <v>3.8010000000000002</v>
      </c>
      <c r="D78" s="45">
        <v>-3.8010000000000002</v>
      </c>
      <c r="E78" s="45">
        <v>0</v>
      </c>
      <c r="F78" s="45">
        <v>0</v>
      </c>
      <c r="G78" s="46">
        <v>45474</v>
      </c>
    </row>
    <row r="79" spans="1:7" x14ac:dyDescent="0.2">
      <c r="A79" s="45">
        <v>69</v>
      </c>
      <c r="B79" s="45">
        <v>389.5693</v>
      </c>
      <c r="C79" s="45">
        <v>3.8384</v>
      </c>
      <c r="D79" s="45">
        <v>-3.8384</v>
      </c>
      <c r="E79" s="45">
        <v>0</v>
      </c>
      <c r="F79" s="45">
        <v>0</v>
      </c>
      <c r="G79" s="46">
        <v>45566</v>
      </c>
    </row>
    <row r="80" spans="1:7" x14ac:dyDescent="0.2">
      <c r="A80" s="45">
        <v>70</v>
      </c>
      <c r="B80" s="45">
        <v>393.40769999999998</v>
      </c>
      <c r="C80" s="45">
        <v>3.8761999999999999</v>
      </c>
      <c r="D80" s="45">
        <v>-3.8761999999999999</v>
      </c>
      <c r="E80" s="45">
        <v>0</v>
      </c>
      <c r="F80" s="45">
        <v>0</v>
      </c>
      <c r="G80" s="46">
        <v>45658</v>
      </c>
    </row>
    <row r="81" spans="1:7" x14ac:dyDescent="0.2">
      <c r="A81" s="45">
        <v>71</v>
      </c>
      <c r="B81" s="45">
        <v>397.28390000000002</v>
      </c>
      <c r="C81" s="45">
        <v>3.9144000000000001</v>
      </c>
      <c r="D81" s="45">
        <v>-3.9144000000000001</v>
      </c>
      <c r="E81" s="45">
        <v>0</v>
      </c>
      <c r="F81" s="45">
        <v>0</v>
      </c>
      <c r="G81" s="46">
        <v>45748</v>
      </c>
    </row>
    <row r="82" spans="1:7" x14ac:dyDescent="0.2">
      <c r="A82" s="45">
        <v>72</v>
      </c>
      <c r="B82" s="45">
        <v>401.19830000000002</v>
      </c>
      <c r="C82" s="45">
        <v>3.9529999999999998</v>
      </c>
      <c r="D82" s="45">
        <v>-3.9529999999999998</v>
      </c>
      <c r="E82" s="45">
        <v>0</v>
      </c>
      <c r="F82" s="45">
        <v>0</v>
      </c>
      <c r="G82" s="46">
        <v>45839</v>
      </c>
    </row>
    <row r="83" spans="1:7" x14ac:dyDescent="0.2">
      <c r="A83" s="45">
        <v>73</v>
      </c>
      <c r="B83" s="45">
        <v>405.15129999999999</v>
      </c>
      <c r="C83" s="45">
        <v>3.992</v>
      </c>
      <c r="D83" s="45">
        <v>-3.992</v>
      </c>
      <c r="E83" s="45">
        <v>0</v>
      </c>
      <c r="F83" s="45">
        <v>0</v>
      </c>
      <c r="G83" s="46">
        <v>45931</v>
      </c>
    </row>
    <row r="84" spans="1:7" x14ac:dyDescent="0.2">
      <c r="A84" s="45">
        <v>74</v>
      </c>
      <c r="B84" s="45">
        <v>409.14330000000001</v>
      </c>
      <c r="C84" s="45">
        <v>4.0312999999999999</v>
      </c>
      <c r="D84" s="45">
        <v>409.14330000000001</v>
      </c>
      <c r="E84" s="45">
        <v>413.1746</v>
      </c>
      <c r="F84" s="45">
        <v>409.14330000000001</v>
      </c>
      <c r="G84" s="46">
        <v>46023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bsecs-10a</vt:lpstr>
      <vt:lpstr>bsecs-10b</vt:lpstr>
      <vt:lpstr>Bsecs10C</vt:lpstr>
      <vt:lpstr>Bsecs10D</vt:lpstr>
      <vt:lpstr>Bsecs10E</vt:lpstr>
      <vt:lpstr>Bsecs10F</vt:lpstr>
      <vt:lpstr>'bsecs-10a'!Área_de_impresión</vt:lpstr>
      <vt:lpstr>'bsecs-10b'!Área_de_impresión</vt:lpstr>
    </vt:vector>
  </TitlesOfParts>
  <Company>Grupo Security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Masjuan</dc:creator>
  <cp:lastModifiedBy>Eduardo Ramírez</cp:lastModifiedBy>
  <cp:lastPrinted>2015-03-19T13:29:49Z</cp:lastPrinted>
  <dcterms:created xsi:type="dcterms:W3CDTF">2008-09-12T19:42:23Z</dcterms:created>
  <dcterms:modified xsi:type="dcterms:W3CDTF">2019-01-09T20:32:03Z</dcterms:modified>
</cp:coreProperties>
</file>